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5" windowWidth="18135" windowHeight="11310" activeTab="1"/>
  </bookViews>
  <sheets>
    <sheet name="降价率分析" sheetId="1" r:id="rId1"/>
    <sheet name="全国各地在执行项目中标价" sheetId="2" r:id="rId2"/>
  </sheets>
  <definedNames/>
  <calcPr fullCalcOnLoad="1"/>
</workbook>
</file>

<file path=xl/sharedStrings.xml><?xml version="1.0" encoding="utf-8"?>
<sst xmlns="http://schemas.openxmlformats.org/spreadsheetml/2006/main" count="4454" uniqueCount="899">
  <si>
    <t>剂型</t>
  </si>
  <si>
    <t>备注</t>
  </si>
  <si>
    <t>转换系数</t>
  </si>
  <si>
    <t>生产企业</t>
  </si>
  <si>
    <t>注射用伏立康唑</t>
  </si>
  <si>
    <t>冻干粉针剂</t>
  </si>
  <si>
    <t>异丙托溴铵气雾剂</t>
  </si>
  <si>
    <t>气雾剂</t>
  </si>
  <si>
    <t>10ml:4mg(20ug/揿,200揿/支)</t>
  </si>
  <si>
    <t>非那雄胺片</t>
  </si>
  <si>
    <t>薄膜衣片</t>
  </si>
  <si>
    <t>5mg</t>
  </si>
  <si>
    <t>门冬氨酸钾镁注射液</t>
  </si>
  <si>
    <t>注射液</t>
  </si>
  <si>
    <t>10ml:(400mg+452mg)</t>
  </si>
  <si>
    <t>匈牙利吉瑞大药厂GEDEON RICHTER LTD.</t>
  </si>
  <si>
    <t>妥布霉素地塞米松滴眼液</t>
  </si>
  <si>
    <t>滴眼剂</t>
  </si>
  <si>
    <t>5ml:妥布霉素15mg,地塞米松5mg</t>
  </si>
  <si>
    <t>门冬胰岛素注射液</t>
  </si>
  <si>
    <t>注射液(特充)</t>
  </si>
  <si>
    <t>3ml:300单位</t>
  </si>
  <si>
    <t>诺和诺德（中国）制药有限公司</t>
  </si>
  <si>
    <t>聚甲酚磺醛栓</t>
  </si>
  <si>
    <t>栓剂</t>
  </si>
  <si>
    <t>90mg</t>
  </si>
  <si>
    <t>注射用头孢硫脒</t>
  </si>
  <si>
    <t>1.0g</t>
  </si>
  <si>
    <t>广州白云山天心制药股份有限公司</t>
  </si>
  <si>
    <t>咪唑斯汀缓释片</t>
  </si>
  <si>
    <t>缓释片</t>
  </si>
  <si>
    <t>10mg</t>
  </si>
  <si>
    <t>盐酸多奈哌齐片</t>
  </si>
  <si>
    <t>卫材(中国)药业有限公司Eisai</t>
  </si>
  <si>
    <t>利培酮片</t>
  </si>
  <si>
    <t>1mg</t>
  </si>
  <si>
    <t>盐酸阿莫罗芬乳膏</t>
  </si>
  <si>
    <t>乳膏剂</t>
  </si>
  <si>
    <t>5g(0.25%)</t>
  </si>
  <si>
    <t>法国高德美制药公司Laboratoires Galderma S.A.</t>
  </si>
  <si>
    <t>米索前列醇片</t>
  </si>
  <si>
    <t>素片</t>
  </si>
  <si>
    <t>200ug</t>
  </si>
  <si>
    <t>丙氨酰谷氨酰胺注射液</t>
  </si>
  <si>
    <t>100ml:20g</t>
  </si>
  <si>
    <t>中/长链脂肪乳注射液(C8-24Ve)</t>
  </si>
  <si>
    <t>250ml:50g(20%)</t>
  </si>
  <si>
    <t>0.5g</t>
  </si>
  <si>
    <t>盐酸班布特罗片</t>
  </si>
  <si>
    <t>布地奈德粉吸入剂</t>
  </si>
  <si>
    <t>粉雾剂</t>
  </si>
  <si>
    <t>20mg(100μg*200吸)</t>
  </si>
  <si>
    <t>卤米松/三氯生乳膏</t>
  </si>
  <si>
    <t>10g:(0.05%/1%)</t>
  </si>
  <si>
    <t>碘海醇注射液</t>
  </si>
  <si>
    <t>50ml:17.5g(I)</t>
  </si>
  <si>
    <t>扬子江药业集团有限公司</t>
  </si>
  <si>
    <t>丙泊酚注射液</t>
  </si>
  <si>
    <t>20ml:0.2g</t>
  </si>
  <si>
    <t>盐酸氨溴索注射液</t>
  </si>
  <si>
    <t>2ml:15mg</t>
  </si>
  <si>
    <t>盐酸氟西汀分散片</t>
  </si>
  <si>
    <t>分散片</t>
  </si>
  <si>
    <t>20mg</t>
  </si>
  <si>
    <t>盐酸丙卡特罗片</t>
  </si>
  <si>
    <t>25ug</t>
  </si>
  <si>
    <t>浙江大冢制药有限公司</t>
  </si>
  <si>
    <t>盐酸坦索罗辛缓释胶囊</t>
  </si>
  <si>
    <t>缓释胶囊</t>
  </si>
  <si>
    <t>0.2mg</t>
  </si>
  <si>
    <t>羟乙基淀粉130/0.4氯化钠注射液</t>
  </si>
  <si>
    <t>注射液(非PVC膜)</t>
  </si>
  <si>
    <t>500ml:30g羟乙基淀粉130/0.4与4.5g氯化钠</t>
  </si>
  <si>
    <t>50ml:15g(I)</t>
  </si>
  <si>
    <t>通用电气药业(上海)有限公司</t>
  </si>
  <si>
    <t>碘普罗胺注射液</t>
  </si>
  <si>
    <t>100ml:62.34g</t>
  </si>
  <si>
    <t>20ml:6g(I)</t>
  </si>
  <si>
    <t>盐酸曲马多缓释片</t>
  </si>
  <si>
    <t>0.1g</t>
  </si>
  <si>
    <t>萌蒂(中国)制药有限公司</t>
  </si>
  <si>
    <t>注射用头孢美唑钠</t>
  </si>
  <si>
    <t>粉针剂</t>
  </si>
  <si>
    <t>四川合信药业有限责任公司</t>
  </si>
  <si>
    <t>伏立康唑片</t>
  </si>
  <si>
    <t>0.2g</t>
  </si>
  <si>
    <t>注射用醋酸卡泊芬净</t>
  </si>
  <si>
    <t>70mg</t>
  </si>
  <si>
    <t>阿德福韦酯片</t>
  </si>
  <si>
    <t>奥卡西平片</t>
  </si>
  <si>
    <t>0.3g</t>
  </si>
  <si>
    <t>2mg</t>
  </si>
  <si>
    <t>西安杨森制药有限公司</t>
  </si>
  <si>
    <t>阿立哌唑片</t>
  </si>
  <si>
    <t>妥布霉素地塞米松眼膏</t>
  </si>
  <si>
    <t>眼膏剂</t>
  </si>
  <si>
    <t>3.5g(妥布霉素0.3% 10.5mg和地塞米松0.1% 3.5mg)</t>
  </si>
  <si>
    <t>聚甲酚磺醛溶液</t>
  </si>
  <si>
    <t>溶液剂</t>
  </si>
  <si>
    <t>注射用氯诺昔康</t>
  </si>
  <si>
    <t>8mg</t>
  </si>
  <si>
    <t>氯诺昔康片</t>
  </si>
  <si>
    <t>4mg</t>
  </si>
  <si>
    <t>塞来昔布胶囊</t>
  </si>
  <si>
    <t>胶囊剂</t>
  </si>
  <si>
    <t>50ml:0.5g</t>
  </si>
  <si>
    <t>赖脯胰岛素注射液</t>
  </si>
  <si>
    <t>盐酸丙卡特罗口服溶液</t>
  </si>
  <si>
    <t>口服溶液剂</t>
  </si>
  <si>
    <t>30ml:0.15mg</t>
  </si>
  <si>
    <t>广东大冢制药有限公司</t>
  </si>
  <si>
    <t>沙美特罗替卡松粉吸入剂</t>
  </si>
  <si>
    <t>粉吸入剂</t>
  </si>
  <si>
    <t>(50ug/100ug)/泡*60</t>
  </si>
  <si>
    <t>复方甲氧那明胶囊</t>
  </si>
  <si>
    <t>12.5mg(以甲氧那明计)</t>
  </si>
  <si>
    <t>普拉洛芬滴眼剂</t>
  </si>
  <si>
    <t>5ml:5mg</t>
  </si>
  <si>
    <t>千寿制药株式会社(千寿制药株式会社福崎工厂Senju Pharmaceutical Co.,Ltd. Fukusaki Factory生产)</t>
  </si>
  <si>
    <t>苯溴马隆片</t>
  </si>
  <si>
    <t>50mg</t>
  </si>
  <si>
    <t>德国赫曼大药厂（昆山龙灯瑞迪分装）</t>
  </si>
  <si>
    <t>克拉霉素片</t>
  </si>
  <si>
    <t>0.25g</t>
  </si>
  <si>
    <t>上海雅培制药有限公司</t>
  </si>
  <si>
    <t>盐酸帕罗西汀片</t>
  </si>
  <si>
    <t>硫酸特布他林雾化溶液</t>
  </si>
  <si>
    <t>2ml:5mg</t>
  </si>
  <si>
    <t>(50ug/250ug)/泡*60</t>
  </si>
  <si>
    <t>2.0g</t>
  </si>
  <si>
    <t>利奈唑胺注射液</t>
  </si>
  <si>
    <t>300ml:0.6g</t>
  </si>
  <si>
    <t>盐酸氟西汀胶囊</t>
  </si>
  <si>
    <t>阿斯利康制药有限公司</t>
  </si>
  <si>
    <t>吸入用布地奈德混悬液</t>
  </si>
  <si>
    <t>外用混悬液</t>
  </si>
  <si>
    <t>2ml:1mg</t>
  </si>
  <si>
    <t>酒石酸溴莫尼定滴眼液</t>
  </si>
  <si>
    <t>5ml:10mg(0.2%)</t>
  </si>
  <si>
    <t>盐酸卡替洛尔滴眼液</t>
  </si>
  <si>
    <t>5ml:50mg</t>
  </si>
  <si>
    <t>中国大冢制药有限公司</t>
  </si>
  <si>
    <t>盐酸贝尼地平片</t>
  </si>
  <si>
    <t>钆喷酸葡胺注射液</t>
  </si>
  <si>
    <t>15ml:7.04g(469.01mg/ml)</t>
  </si>
  <si>
    <t>异氟烷</t>
  </si>
  <si>
    <t>吸入剂</t>
  </si>
  <si>
    <t>100ml</t>
  </si>
  <si>
    <t>盐酸罗哌卡因注射液</t>
  </si>
  <si>
    <t>10ml:0.1g</t>
  </si>
  <si>
    <t>巴氯芬片</t>
  </si>
  <si>
    <t>硫酸特布他林片</t>
  </si>
  <si>
    <t>2.5mg</t>
  </si>
  <si>
    <t>恩替卡韦片</t>
  </si>
  <si>
    <t>0.5mg</t>
  </si>
  <si>
    <t>中美上海施贵宝制药有限公司</t>
  </si>
  <si>
    <t>吸入用复方异丙托溴铵溶液</t>
  </si>
  <si>
    <t>吸入溶液剂</t>
  </si>
  <si>
    <t>2.5ml</t>
  </si>
  <si>
    <t>鼻喷雾剂</t>
  </si>
  <si>
    <t>100ml:30g(I)</t>
  </si>
  <si>
    <t>盐酸曲马多注射液</t>
  </si>
  <si>
    <t>2ml:0.1g</t>
  </si>
  <si>
    <t>甲磺酸吉米沙星片</t>
  </si>
  <si>
    <t>0.32g</t>
  </si>
  <si>
    <t>韩国LG Life Sciences, Ltd.</t>
  </si>
  <si>
    <t>孟鲁司特钠片</t>
  </si>
  <si>
    <t>阿维A胶囊</t>
  </si>
  <si>
    <t>100ml:35g(I)</t>
  </si>
  <si>
    <t>10ml:4.69g(469.01mg/ml)</t>
  </si>
  <si>
    <t>注射用米卡芬净钠</t>
  </si>
  <si>
    <t>吡贝地尔缓释片</t>
  </si>
  <si>
    <t>法国施维雅药厂</t>
  </si>
  <si>
    <t>0.15g</t>
  </si>
  <si>
    <t>利培酮口服液</t>
  </si>
  <si>
    <t>合剂(含口服液)</t>
  </si>
  <si>
    <t>30ml(1mg/ml)</t>
  </si>
  <si>
    <t>富马酸喹硫平片</t>
  </si>
  <si>
    <t>注射用唑来膦酸</t>
  </si>
  <si>
    <t>利奈唑胺片</t>
  </si>
  <si>
    <t>0.6g</t>
  </si>
  <si>
    <t>依巴斯汀片</t>
  </si>
  <si>
    <t>西班牙艾美罗医用药物工业有限公司INDUSTRIAS　FARMACEUTICAS　ALMIRALL　PRODESFARMA,　S.L</t>
  </si>
  <si>
    <t>重酒石酸卡巴拉汀胶囊</t>
  </si>
  <si>
    <t>3mg</t>
  </si>
  <si>
    <t>羟乙基淀粉200/0.5氯化钠注射液</t>
  </si>
  <si>
    <t>500ml:羟乙基淀粉200/0.5 30g与氯化钠4.5g</t>
  </si>
  <si>
    <t>北京费森尤斯卡比医药有限公司</t>
  </si>
  <si>
    <t>萘丁美酮片</t>
  </si>
  <si>
    <t>脂肪乳注射液(C14-24)</t>
  </si>
  <si>
    <t>500ml:50g(10%)</t>
  </si>
  <si>
    <t>华瑞制药有限公司</t>
  </si>
  <si>
    <t>甘精胰岛素注射液</t>
  </si>
  <si>
    <t>注射液(笔芯)</t>
  </si>
  <si>
    <t>拉莫三嗪片</t>
  </si>
  <si>
    <t>门冬氨酸钾镁片</t>
  </si>
  <si>
    <t>0.298g(0.14g/0.158g)</t>
  </si>
  <si>
    <t>恩氟烷</t>
  </si>
  <si>
    <t>250ml</t>
  </si>
  <si>
    <t>氢溴酸西酞普兰片</t>
  </si>
  <si>
    <t>75ml:22.5g(I)</t>
  </si>
  <si>
    <t>20ml:9.38g(469.01mg/ml)</t>
  </si>
  <si>
    <t>洛索洛芬钠片</t>
  </si>
  <si>
    <t>60mg</t>
  </si>
  <si>
    <t>第一三共制药(上海)有限公司</t>
  </si>
  <si>
    <t>糠酸莫米松鼻喷雾剂</t>
  </si>
  <si>
    <t>50ug(140揿)</t>
  </si>
  <si>
    <t>复方α-酮酸片</t>
  </si>
  <si>
    <t>0.63g</t>
  </si>
  <si>
    <t>25ml:9g(36%)</t>
  </si>
  <si>
    <t>盐酸氮卓斯汀鼻喷剂</t>
  </si>
  <si>
    <t>喷鼻剂</t>
  </si>
  <si>
    <t>10ml(10mg/10ml)</t>
  </si>
  <si>
    <t>100ml:76.89g</t>
  </si>
  <si>
    <t>肠内营养混悬液(TPF)</t>
  </si>
  <si>
    <t>口服混悬剂</t>
  </si>
  <si>
    <t>500ml(0.75kcal/ml)</t>
  </si>
  <si>
    <t>纽迪希亚制药（无锡）有限公司</t>
  </si>
  <si>
    <t>500ml(1kcal/ml)</t>
  </si>
  <si>
    <t>玻璃酸钠注射液</t>
  </si>
  <si>
    <t>注射液(预充式)</t>
  </si>
  <si>
    <t>2.5ml:25mg</t>
  </si>
  <si>
    <t>门冬胰岛素30注射液</t>
  </si>
  <si>
    <t>50ug(60揿)</t>
  </si>
  <si>
    <t>5ml:0.1g</t>
  </si>
  <si>
    <t>富马酸依美斯汀滴眼液</t>
  </si>
  <si>
    <t>5ml:2.5mg</t>
  </si>
  <si>
    <t>氟比洛芬酯注射液</t>
  </si>
  <si>
    <t>北京泰德制药股份有限公司(原:北京泰德制药有限公司)</t>
  </si>
  <si>
    <t>美洛昔康片</t>
  </si>
  <si>
    <t>7.5mg</t>
  </si>
  <si>
    <t>10ml:75mg</t>
  </si>
  <si>
    <t>250ml:75g(30%)</t>
  </si>
  <si>
    <t>果糖二磷酸钠注射液</t>
  </si>
  <si>
    <t>50ml:5.0g</t>
  </si>
  <si>
    <t>北京华靳制药有限公司</t>
  </si>
  <si>
    <t>盐酸舍曲林片</t>
  </si>
  <si>
    <t>肠内营养粉剂(氨基酸型)(AA)</t>
  </si>
  <si>
    <t>散剂</t>
  </si>
  <si>
    <t>80.4g</t>
  </si>
  <si>
    <t>注射用维库溴铵</t>
  </si>
  <si>
    <t>荷兰欧加农公司N.V.Organon</t>
  </si>
  <si>
    <t>500ml(1.5kcal/ml)</t>
  </si>
  <si>
    <t>杭州默沙东制药有限公司</t>
  </si>
  <si>
    <t>盐酸西替利嗪滴剂</t>
  </si>
  <si>
    <t>滴剂</t>
  </si>
  <si>
    <t>5ml:50mg(10mg/ml)</t>
  </si>
  <si>
    <t>伏格列波糖片</t>
  </si>
  <si>
    <t>精蛋白锌重组赖脯胰岛素混和注射液(50R)</t>
  </si>
  <si>
    <t>3ml:300IU</t>
  </si>
  <si>
    <t>匈牙利吉瑞大药厂</t>
  </si>
  <si>
    <t>七氟烷液</t>
  </si>
  <si>
    <t>丸石制药株式会社(Maruishi Pharmaceutical Co.,Ltd)</t>
  </si>
  <si>
    <t>精蛋白锌重组赖脯胰岛素混和注射液(25R)</t>
  </si>
  <si>
    <t>枸橼酸坦度螺酮片</t>
  </si>
  <si>
    <t>日本住友制药株式会社</t>
  </si>
  <si>
    <t>碘克沙醇注射液</t>
  </si>
  <si>
    <t>100ml:32g(I)</t>
  </si>
  <si>
    <t>拉坦前列素滴眼液</t>
  </si>
  <si>
    <t>2.5ml:125ug</t>
  </si>
  <si>
    <t>恩他卡朋片</t>
  </si>
  <si>
    <t>盐酸齐拉西酮胶囊</t>
  </si>
  <si>
    <t>盐酸度洛西汀肠溶胶囊</t>
  </si>
  <si>
    <t>肠溶胶囊</t>
  </si>
  <si>
    <t>丙酸氟替卡松气雾剂</t>
  </si>
  <si>
    <t>125μg/揿*60揿</t>
  </si>
  <si>
    <t>奥氮平片</t>
  </si>
  <si>
    <t>盐酸氯米帕明片</t>
  </si>
  <si>
    <t>25mg</t>
  </si>
  <si>
    <t>马来酸氟伏沙明片</t>
  </si>
  <si>
    <t>盐酸文拉法辛缓释胶囊</t>
  </si>
  <si>
    <t>75mg</t>
  </si>
  <si>
    <t>惠氏制药有限公司</t>
  </si>
  <si>
    <t>曲伏前列素滴眼液</t>
  </si>
  <si>
    <t>2.5ml:0.1mg</t>
  </si>
  <si>
    <t>鹿瓜多肽注射液</t>
  </si>
  <si>
    <t>2ml:4mg</t>
  </si>
  <si>
    <t>哈尔滨誉衡药业股份有限公司（原：哈尔滨誉衡药业有限公司）</t>
  </si>
  <si>
    <t>哈尔滨誉衡药业有限公司</t>
  </si>
  <si>
    <t>阿达帕林凝胶</t>
  </si>
  <si>
    <t>凝胶剂</t>
  </si>
  <si>
    <t>布林佐胺滴眼液</t>
  </si>
  <si>
    <t>草酸艾司西酞普兰片</t>
  </si>
  <si>
    <t>孟鲁司特钠咀嚼片</t>
  </si>
  <si>
    <t>咀嚼片</t>
  </si>
  <si>
    <t>布地奈德福莫特罗粉吸入剂</t>
  </si>
  <si>
    <t>(80μg/4.5μg)/吸*60</t>
  </si>
  <si>
    <t>30g:30mg(0.1%)</t>
  </si>
  <si>
    <t>(160μg/4.5μg)/吸*60</t>
  </si>
  <si>
    <t>碘帕醇注射液</t>
  </si>
  <si>
    <t>上海博莱科信谊药业有限责任公司</t>
  </si>
  <si>
    <t>碘美普尔注射液</t>
  </si>
  <si>
    <t>100ml:40g</t>
  </si>
  <si>
    <t>盐酸左西替利嗪片</t>
  </si>
  <si>
    <t>日本生化学工业株式会社</t>
  </si>
  <si>
    <t>瑞舒伐他汀钙片</t>
  </si>
  <si>
    <t>盐酸普拉克索片</t>
  </si>
  <si>
    <t>0.25mg</t>
  </si>
  <si>
    <t>碘佛醇注射液</t>
  </si>
  <si>
    <t>盐酸左布诺洛尔滴眼液</t>
  </si>
  <si>
    <t>5ml:25mg(0.5%)</t>
  </si>
  <si>
    <t>盐酸倍他洛尔滴眼液</t>
  </si>
  <si>
    <t>5ml:12.5mg(0.25%)</t>
  </si>
  <si>
    <t>沙美特罗替卡松粉雾剂</t>
  </si>
  <si>
    <t>美国爱尔康眼药厂</t>
  </si>
  <si>
    <t>40mg</t>
  </si>
  <si>
    <t>200ml:60g(I)</t>
  </si>
  <si>
    <t>钆双胺注射液</t>
  </si>
  <si>
    <t>15ml:4.305g</t>
  </si>
  <si>
    <t>上海罗氏制药有限公司</t>
  </si>
  <si>
    <t>噻托溴铵粉吸入剂</t>
  </si>
  <si>
    <t>粉吸入剂(不带吸入装置)</t>
  </si>
  <si>
    <t>18ug(不带吸入装置)</t>
  </si>
  <si>
    <t>复方异丙托溴铵气雾剂</t>
  </si>
  <si>
    <t>10ml</t>
  </si>
  <si>
    <t>(50ug/500ug)/泡*60</t>
  </si>
  <si>
    <t>复方氨基酸注射液(20AA)</t>
  </si>
  <si>
    <t>卫材(中国)药业有限公司</t>
  </si>
  <si>
    <t>罗库溴铵注射液</t>
  </si>
  <si>
    <t>钆贝葡胺注射液</t>
  </si>
  <si>
    <t>15ml</t>
  </si>
  <si>
    <t>长春西汀片</t>
  </si>
  <si>
    <t>100ml:37g(I)</t>
  </si>
  <si>
    <t>50ml:1.0g</t>
  </si>
  <si>
    <t>盐酸伐昔洛韦片</t>
  </si>
  <si>
    <t>盐酸美金刚片</t>
  </si>
  <si>
    <t>盐酸托莫西汀胶囊</t>
  </si>
  <si>
    <t>注射用利培酮微球</t>
  </si>
  <si>
    <t>1.5mg</t>
  </si>
  <si>
    <t>长春西汀注射液</t>
  </si>
  <si>
    <t>2ml:10mg</t>
  </si>
  <si>
    <t>10ml:3g(I)</t>
  </si>
  <si>
    <t>吸入用异丙托溴铵溶液</t>
  </si>
  <si>
    <t>2ml:0.25mg(0.0125%)</t>
  </si>
  <si>
    <t>75ml:46.76g</t>
  </si>
  <si>
    <t>碘比醇注射液</t>
  </si>
  <si>
    <t>50ml:15g</t>
  </si>
  <si>
    <t>100ml:27g(I)</t>
  </si>
  <si>
    <t>200ml:70g(I)</t>
  </si>
  <si>
    <t>10ml:2.87g</t>
  </si>
  <si>
    <t>37.5mg</t>
  </si>
  <si>
    <t>住友制药(苏州)有限公司</t>
  </si>
  <si>
    <t>50ml:31.17g</t>
  </si>
  <si>
    <t>卡前列素氨丁三醇注射液</t>
  </si>
  <si>
    <t>1ml:0.25mg</t>
  </si>
  <si>
    <t>噻奈普汀钠片</t>
  </si>
  <si>
    <t>糖衣片</t>
  </si>
  <si>
    <t>12.5mg</t>
  </si>
  <si>
    <t>施维雅(天津)制药有限公司</t>
  </si>
  <si>
    <t>卡泊三醇搽剂</t>
  </si>
  <si>
    <t>搽剂</t>
  </si>
  <si>
    <t>30ml(50ug/ml):1.5mg</t>
  </si>
  <si>
    <t>普罗雌烯乳膏</t>
  </si>
  <si>
    <t>15g:0.15g</t>
  </si>
  <si>
    <t>摩纳哥Laboratoire Theramex</t>
  </si>
  <si>
    <t>50ml:17.5g</t>
  </si>
  <si>
    <t>75ml:22.5g</t>
  </si>
  <si>
    <t>卡泊三醇软膏</t>
  </si>
  <si>
    <t>软膏剂</t>
  </si>
  <si>
    <t>15g:0.75mg</t>
  </si>
  <si>
    <t>贝美前列素滴眼液</t>
  </si>
  <si>
    <t>3ml:0.9mg</t>
  </si>
  <si>
    <t>50ml(350mgI/ml):17.5g(I)</t>
  </si>
  <si>
    <t>100ml(320mgI/ml):32g(I)</t>
  </si>
  <si>
    <t xml:space="preserve">20ml(320mgI/ml):6.4g(I) </t>
  </si>
  <si>
    <t>50ml:38.44g</t>
  </si>
  <si>
    <t>50ml:13.5g(I)</t>
  </si>
  <si>
    <t>50ml:18.5g(I)</t>
  </si>
  <si>
    <t>碘化油注射液</t>
  </si>
  <si>
    <t>米氮平片</t>
  </si>
  <si>
    <t>30mg</t>
  </si>
  <si>
    <t>盐酸曲马多胶囊</t>
  </si>
  <si>
    <t>雷奈酸锶干混悬剂</t>
  </si>
  <si>
    <t>干混悬剂</t>
  </si>
  <si>
    <t>2g</t>
  </si>
  <si>
    <t>100ml(350mgI/ml):35g(I)</t>
  </si>
  <si>
    <t>50ml:16g(I)</t>
  </si>
  <si>
    <t>美洛昔康栓</t>
  </si>
  <si>
    <t>15mg</t>
  </si>
  <si>
    <t>短肽型肠内营养剂</t>
  </si>
  <si>
    <t>125g</t>
  </si>
  <si>
    <t>盒</t>
  </si>
  <si>
    <t>20ml:5.74g</t>
  </si>
  <si>
    <t>氨酚曲马多片</t>
  </si>
  <si>
    <t>37.5mg/325mg</t>
  </si>
  <si>
    <t>50ml:20g</t>
  </si>
  <si>
    <t>100ml:35g</t>
  </si>
  <si>
    <t>20ml</t>
  </si>
  <si>
    <t>4ml:8mg</t>
  </si>
  <si>
    <t>(50ug/500ug)/泡*28</t>
  </si>
  <si>
    <t>100ml:30g</t>
  </si>
  <si>
    <t>普罗雌烯阴道胶囊</t>
  </si>
  <si>
    <t>阴道胶囊剂</t>
  </si>
  <si>
    <t>20ml:7g(I)</t>
  </si>
  <si>
    <t>注射用帕瑞昔布钠</t>
  </si>
  <si>
    <t>唑来膦酸注射液</t>
  </si>
  <si>
    <t>100ml:5mg</t>
  </si>
  <si>
    <t>瓶</t>
  </si>
  <si>
    <t>拜耳医药保健有限公司广州分公司</t>
  </si>
  <si>
    <t>粉吸入剂(带吸入装置)</t>
  </si>
  <si>
    <t>18ug(带吸入装置)</t>
  </si>
  <si>
    <t>孟鲁司特钠颗粒</t>
  </si>
  <si>
    <t>颗粒剂</t>
  </si>
  <si>
    <t>0.5g:4mg(以孟鲁司特计)</t>
  </si>
  <si>
    <t>帕利哌酮缓释片</t>
  </si>
  <si>
    <t>6mg</t>
  </si>
  <si>
    <t>顺苯磺阿曲库铵注射液</t>
  </si>
  <si>
    <t>5ml:10mg</t>
  </si>
  <si>
    <t>200ml:74g(I)</t>
  </si>
  <si>
    <t>200ml:124.7g</t>
  </si>
  <si>
    <t>氨磺必利片</t>
  </si>
  <si>
    <t>硫酸羟氯喹片</t>
  </si>
  <si>
    <t>片剂</t>
  </si>
  <si>
    <t>酒石酸托特罗定缓释胶囊</t>
  </si>
  <si>
    <t>20ml:12.47g</t>
  </si>
  <si>
    <t>袋</t>
  </si>
  <si>
    <t>5ml:7.5mg</t>
  </si>
  <si>
    <t>地特胰岛素注射液</t>
  </si>
  <si>
    <t>肠内营养混悬液(TPF-DM)</t>
  </si>
  <si>
    <t>混悬剂</t>
  </si>
  <si>
    <t>1000ml(0.75 kcal/ml)</t>
  </si>
  <si>
    <t>西班牙艾美罗医用药物工业有限公司</t>
  </si>
  <si>
    <t>北京泰德制药股份有限公司</t>
  </si>
  <si>
    <t>肠内营养混悬液(TPF-D)</t>
  </si>
  <si>
    <t>500ml</t>
  </si>
  <si>
    <t>克拉霉素干混悬剂</t>
  </si>
  <si>
    <t>60ml(125mg/5ml)</t>
  </si>
  <si>
    <t>60ml:0.3mg</t>
  </si>
  <si>
    <t>10ml:0.1g(10mg/ml)</t>
  </si>
  <si>
    <t>门冬胰岛素50注射液</t>
  </si>
  <si>
    <t>10ml:50mg</t>
  </si>
  <si>
    <t>5ml:4mg</t>
  </si>
  <si>
    <t>盐酸左卡巴斯汀鼻喷剂</t>
  </si>
  <si>
    <t>10ml:5mg</t>
  </si>
  <si>
    <t>协和发酵麒麟（中国）制药有限公司</t>
  </si>
  <si>
    <t>50μg/揿*120揿</t>
  </si>
  <si>
    <t>30ml:9.0g(I)</t>
  </si>
  <si>
    <t>萌蒂（中国）制药有限公司</t>
  </si>
  <si>
    <t>注射用头孢米诺钠</t>
  </si>
  <si>
    <t>氟甲松龙滴眼液</t>
  </si>
  <si>
    <t>5ml/5mg</t>
  </si>
  <si>
    <t>参天制药(中国)有限公司</t>
  </si>
  <si>
    <t>加柏（亚太）有限公司（GUERBET  ASIA PACIFIC LTD）</t>
  </si>
  <si>
    <t>5ml/1mg</t>
  </si>
  <si>
    <t>盐酸马普替林片</t>
  </si>
  <si>
    <t>泰科医疗器材国际贸易(上海)有限公司</t>
  </si>
  <si>
    <t>通用电气</t>
  </si>
  <si>
    <t>比利时联合化工集团</t>
  </si>
  <si>
    <t>丹麦利奥制药公司</t>
  </si>
  <si>
    <t>杭州默沙东</t>
  </si>
  <si>
    <t>拜耳医药保健</t>
  </si>
  <si>
    <t>丹麦灵北制药公司</t>
  </si>
  <si>
    <t>贝朗医疗</t>
  </si>
  <si>
    <t>格兰泰制药(中国)有限公司</t>
  </si>
  <si>
    <t>施维雅(天津)制药</t>
  </si>
  <si>
    <t>奥卡西平口服混悬液</t>
  </si>
  <si>
    <t>100ml:6g</t>
  </si>
  <si>
    <t>美国雀巢营养保健公司Nestle HealthCare Nutrition</t>
  </si>
  <si>
    <t>三菱制药（广州）有限公司</t>
  </si>
  <si>
    <t>诺华公司</t>
  </si>
  <si>
    <t>通用名</t>
  </si>
  <si>
    <t>规格</t>
  </si>
  <si>
    <t>葛兰素公司</t>
  </si>
  <si>
    <t>赛诺菲公司</t>
  </si>
  <si>
    <t>礼来公司</t>
  </si>
  <si>
    <t>艾尔建公司</t>
  </si>
  <si>
    <t>武田公司（2012年收购奈科明）</t>
  </si>
  <si>
    <t>辉瑞公司</t>
  </si>
  <si>
    <t>费森尤斯卡比公司</t>
  </si>
  <si>
    <t>日本三共公司</t>
  </si>
  <si>
    <t>勃林格殷格翰公司</t>
  </si>
  <si>
    <t>百特医疗</t>
  </si>
  <si>
    <t>德国维雅瑞药厂Viatris</t>
  </si>
  <si>
    <t>安斯泰来公司</t>
  </si>
  <si>
    <t>强生公司</t>
  </si>
  <si>
    <t>那他霉素滴眼液</t>
  </si>
  <si>
    <t>15ml:0.75g</t>
  </si>
  <si>
    <t>左乙拉西坦片</t>
  </si>
  <si>
    <t>肠内营养混悬液(TPF-FOS)</t>
  </si>
  <si>
    <t>塞浦路斯麦道甘美药厂（Medochemie Ltd.）</t>
  </si>
  <si>
    <t>塞浦路斯麦道甘美大药厂</t>
  </si>
  <si>
    <t>奥氮平</t>
  </si>
  <si>
    <t>盒（瓶）</t>
  </si>
  <si>
    <t>布地奈德</t>
  </si>
  <si>
    <t>*</t>
  </si>
  <si>
    <t>商品库有，但无中标数据</t>
  </si>
  <si>
    <t>碘海醇</t>
  </si>
  <si>
    <t>注射剂</t>
  </si>
  <si>
    <t>26.25g(I):75ml</t>
  </si>
  <si>
    <t>支（瓶）</t>
  </si>
  <si>
    <t>500ml（1kcal/ml）</t>
  </si>
  <si>
    <t>纽迪希亚制药公司</t>
  </si>
  <si>
    <t>氟比洛芬酯</t>
  </si>
  <si>
    <t>50mg:5ml</t>
  </si>
  <si>
    <t>同通用名、剂型、规格包装为1的品种已统计，该包装不再统计</t>
  </si>
  <si>
    <t>吉米沙星</t>
  </si>
  <si>
    <t>320mg</t>
  </si>
  <si>
    <t>LG生命科学有限公司</t>
  </si>
  <si>
    <t>罗哌卡因</t>
  </si>
  <si>
    <t>75mg:10ml</t>
  </si>
  <si>
    <t>咪达唑仑</t>
  </si>
  <si>
    <t>罗氏公司</t>
  </si>
  <si>
    <t>15mg:3ml</t>
  </si>
  <si>
    <t>5mg:5ml</t>
  </si>
  <si>
    <t>普罗雌烯</t>
  </si>
  <si>
    <t>300mg:30g</t>
  </si>
  <si>
    <t>支(管)</t>
  </si>
  <si>
    <t>摩纳哥赛若美制药厂</t>
  </si>
  <si>
    <t>阴道胶囊</t>
  </si>
  <si>
    <t>左西替利嗪</t>
  </si>
  <si>
    <t>整蛋白型肠内营养剂TPF</t>
  </si>
  <si>
    <t>500ml（1kcal/ml），软袋</t>
  </si>
  <si>
    <t>左乙拉西坦</t>
  </si>
  <si>
    <t>15g:150ml</t>
  </si>
  <si>
    <t>优时比公司</t>
  </si>
  <si>
    <t>阿达帕林</t>
  </si>
  <si>
    <t>30mg:30g</t>
  </si>
  <si>
    <t>法国高德美制药公司</t>
  </si>
  <si>
    <t>阿德福韦酯</t>
  </si>
  <si>
    <t>葛兰素史克公司</t>
  </si>
  <si>
    <t>阿立哌唑</t>
  </si>
  <si>
    <t>阿维A</t>
  </si>
  <si>
    <t>胶囊</t>
  </si>
  <si>
    <t>氨酚曲马多</t>
  </si>
  <si>
    <t>对乙酰氨基酚325mg/曲马多37.5mg</t>
  </si>
  <si>
    <t>氨磺必利</t>
  </si>
  <si>
    <t>200mg</t>
  </si>
  <si>
    <t>奥卡西平</t>
  </si>
  <si>
    <t>6g:100ml</t>
  </si>
  <si>
    <t>150mg</t>
  </si>
  <si>
    <t>300mg</t>
  </si>
  <si>
    <t>巴氯芬</t>
  </si>
  <si>
    <t>贝美前列素</t>
  </si>
  <si>
    <t>900ug:3ml</t>
  </si>
  <si>
    <t>支(瓶)</t>
  </si>
  <si>
    <t>苯溴马隆</t>
  </si>
  <si>
    <t>德国赫曼大药厂</t>
  </si>
  <si>
    <t>吡贝地尔</t>
  </si>
  <si>
    <t>丙氨酰谷氨酰胺</t>
  </si>
  <si>
    <t>20g:100ml</t>
  </si>
  <si>
    <t>*2014年2月1日起降为187元</t>
  </si>
  <si>
    <t>丙泊酚</t>
  </si>
  <si>
    <t>200mg:20ml</t>
  </si>
  <si>
    <t>500mg:50ml，预充式注射器</t>
  </si>
  <si>
    <t>1g:50ml，预充式注射器</t>
  </si>
  <si>
    <t>氟替卡松</t>
  </si>
  <si>
    <t>125ug</t>
  </si>
  <si>
    <t>50ug</t>
  </si>
  <si>
    <t>透明质酸钠</t>
  </si>
  <si>
    <t>25mg:2.5ml</t>
  </si>
  <si>
    <t>100ug</t>
  </si>
  <si>
    <t>布地奈德福莫特罗</t>
  </si>
  <si>
    <t>160ug:4.5ug</t>
  </si>
  <si>
    <t>80ug:4.5ug</t>
  </si>
  <si>
    <t>布林佐胺</t>
  </si>
  <si>
    <t>爱尔康(中国)眼科产品有限公司</t>
  </si>
  <si>
    <t>艾司西酞普兰</t>
  </si>
  <si>
    <t>丹麦灵北制药厂</t>
  </si>
  <si>
    <t>长春西汀</t>
  </si>
  <si>
    <t>10mg:2ml</t>
  </si>
  <si>
    <t>氨基酸型肠内营养剂</t>
  </si>
  <si>
    <t>雀巢公司</t>
  </si>
  <si>
    <t>500ml（0.75kcal/ml）</t>
  </si>
  <si>
    <t>500ml（1.5kcal/ml）</t>
  </si>
  <si>
    <t>疾病特异型肠内营养剂TPF-D</t>
  </si>
  <si>
    <t>500ml（0.99kcal/ml）</t>
  </si>
  <si>
    <t>罐</t>
  </si>
  <si>
    <t>雅培公司</t>
  </si>
  <si>
    <t>疾病特异型肠内营养剂TPF-DM</t>
  </si>
  <si>
    <t>1000ml（0.75kcal/ml）</t>
  </si>
  <si>
    <t>整蛋白型肠内营养剂TPF-FOS</t>
  </si>
  <si>
    <t>500ml（1.05kcal/ml）</t>
  </si>
  <si>
    <t>长效人胰岛素类似物（地特胰岛素）</t>
  </si>
  <si>
    <t>300单位:3ml，笔芯</t>
  </si>
  <si>
    <t>诺和诺德公司</t>
  </si>
  <si>
    <t>300单位:3ml，特充</t>
  </si>
  <si>
    <t>碘比醇</t>
  </si>
  <si>
    <t>30g(I):100ml</t>
  </si>
  <si>
    <t>法国加柏公司</t>
  </si>
  <si>
    <t>35g(I):100ml</t>
  </si>
  <si>
    <t>15g(I):50ml</t>
  </si>
  <si>
    <t>17.5g(I):50ml</t>
  </si>
  <si>
    <t>22.5g(I):75ml</t>
  </si>
  <si>
    <t>碘佛醇</t>
  </si>
  <si>
    <t>32g(I):100ml</t>
  </si>
  <si>
    <t>泰科医疗</t>
  </si>
  <si>
    <t>6.4g(I):20ml</t>
  </si>
  <si>
    <t>16g(I):50ml</t>
  </si>
  <si>
    <t>3g(I):10ml</t>
  </si>
  <si>
    <t>70g(I):200ml</t>
  </si>
  <si>
    <t>6g(I):20ml</t>
  </si>
  <si>
    <t>7g(I):20ml</t>
  </si>
  <si>
    <t>碘化油</t>
  </si>
  <si>
    <t>4.8g:10ml</t>
  </si>
  <si>
    <t>*△</t>
  </si>
  <si>
    <t>碘克沙醇</t>
  </si>
  <si>
    <t>27g(I):100ml</t>
  </si>
  <si>
    <t>13.5g(I):50ml</t>
  </si>
  <si>
    <t>碘美普尔</t>
  </si>
  <si>
    <t>40g(I):100ml</t>
  </si>
  <si>
    <t>20g(I):50ml</t>
  </si>
  <si>
    <t>碘帕醇</t>
  </si>
  <si>
    <t>37g(I):100ml</t>
  </si>
  <si>
    <t>60g(I):200ml</t>
  </si>
  <si>
    <t>74g(I):200ml</t>
  </si>
  <si>
    <t>9g(I):30ml</t>
  </si>
  <si>
    <t>18.5g(I):50ml</t>
  </si>
  <si>
    <t>碘普罗胺</t>
  </si>
  <si>
    <t>62.34g:100ml</t>
  </si>
  <si>
    <t>76.89g:100ml</t>
  </si>
  <si>
    <t>124.70g:200ml</t>
  </si>
  <si>
    <t>12.47g:20ml</t>
  </si>
  <si>
    <t>31.17g:50ml</t>
  </si>
  <si>
    <t>38.44g:50ml</t>
  </si>
  <si>
    <t>46.76g:75ml</t>
  </si>
  <si>
    <t>125g（含能量500kcal)</t>
  </si>
  <si>
    <t>吸入液体剂</t>
  </si>
  <si>
    <t>恩他卡朋</t>
  </si>
  <si>
    <t>恩替卡韦</t>
  </si>
  <si>
    <t>施贵宝公司</t>
  </si>
  <si>
    <t>非那雄胺</t>
  </si>
  <si>
    <t>伏格列波糖</t>
  </si>
  <si>
    <t>武田公司</t>
  </si>
  <si>
    <t>伏立康唑</t>
  </si>
  <si>
    <t>氟甲松龙</t>
  </si>
  <si>
    <t>1mg:5ml</t>
  </si>
  <si>
    <t>日本参天制药株式会社</t>
  </si>
  <si>
    <t>复方α-酮酸</t>
  </si>
  <si>
    <t>630mg</t>
  </si>
  <si>
    <t>复方氨基酸(20AA)</t>
  </si>
  <si>
    <t>50g:500ml（10%）</t>
  </si>
  <si>
    <t>贝朗公司</t>
  </si>
  <si>
    <t>复方甲氧那明</t>
  </si>
  <si>
    <t>盐酸甲氧那明12.5mg/那可丁7mg/氨茶碱25mg/马来酸氯苯那敏2mg</t>
  </si>
  <si>
    <t>复方异丙托溴铵（异丙托溴铵沙丁胺醇）</t>
  </si>
  <si>
    <t>喹硫平</t>
  </si>
  <si>
    <t>依美斯汀</t>
  </si>
  <si>
    <t>2.5mg:5ml</t>
  </si>
  <si>
    <t>钆贝葡胺</t>
  </si>
  <si>
    <t>10ml:5.290g钆贝葡胺</t>
  </si>
  <si>
    <t>15ml:7.935g钆贝葡胺(相当于钆贝酸5.01g,葡甲胺2.925g)</t>
  </si>
  <si>
    <t>20ml:10.58g钆贝葡胺</t>
  </si>
  <si>
    <t>钆喷酸葡胺</t>
  </si>
  <si>
    <t>4.69g:10ml</t>
  </si>
  <si>
    <t>7.04g:15ml</t>
  </si>
  <si>
    <t>9.38g:20ml</t>
  </si>
  <si>
    <t>钆双胺</t>
  </si>
  <si>
    <t>2.87g:10ml</t>
  </si>
  <si>
    <t>4.305g:15ml</t>
  </si>
  <si>
    <t>5.74g:20ml</t>
  </si>
  <si>
    <t>长效人胰岛素类似物（甘精胰岛素）</t>
  </si>
  <si>
    <t>300单位:3ml，预填充</t>
  </si>
  <si>
    <t>坦度螺酮</t>
  </si>
  <si>
    <t>果糖二磷酸钠</t>
  </si>
  <si>
    <t>5g:50ml</t>
  </si>
  <si>
    <t>超短效人胰岛素类似物（赖脯胰岛素，包括不同比例预混）</t>
  </si>
  <si>
    <t>300单位:3ml，预装注射笔</t>
  </si>
  <si>
    <t>托特罗定</t>
  </si>
  <si>
    <t>溴莫尼定</t>
  </si>
  <si>
    <t>10mg:5ml</t>
  </si>
  <si>
    <t>7.5mg:5ml</t>
  </si>
  <si>
    <t>聚甲酚磺醛</t>
  </si>
  <si>
    <t>9g:25ml</t>
  </si>
  <si>
    <t>卡泊三醇</t>
  </si>
  <si>
    <t>1.5mg:30ml</t>
  </si>
  <si>
    <t>750ug:15g</t>
  </si>
  <si>
    <t>卡前列素氨丁三醇</t>
  </si>
  <si>
    <t>250ug:1ml</t>
  </si>
  <si>
    <t>糠酸莫米松（别名“糠莫米松”）</t>
  </si>
  <si>
    <t>先灵葆雅公司</t>
  </si>
  <si>
    <t>克拉霉素</t>
  </si>
  <si>
    <t>125mg:5ml,60ml</t>
  </si>
  <si>
    <t>250mg</t>
  </si>
  <si>
    <t>拉莫三嗪</t>
  </si>
  <si>
    <t>拉坦前列素</t>
  </si>
  <si>
    <t>125ug:2.5ml</t>
  </si>
  <si>
    <t>雷奈酸锶</t>
  </si>
  <si>
    <t>利奈唑胺</t>
  </si>
  <si>
    <t>600mg</t>
  </si>
  <si>
    <t>600mg:300ml</t>
  </si>
  <si>
    <t>利培酮</t>
  </si>
  <si>
    <t>30mg:30ml</t>
  </si>
  <si>
    <t>羟氯喹</t>
  </si>
  <si>
    <t>特布他林</t>
  </si>
  <si>
    <t>雾化溶液剂</t>
  </si>
  <si>
    <t>5mg:2ml</t>
  </si>
  <si>
    <t>卤米松三氯生</t>
  </si>
  <si>
    <t>10g</t>
  </si>
  <si>
    <t>鹿瓜多肽</t>
  </si>
  <si>
    <t>4mg:2ml</t>
  </si>
  <si>
    <t>8mg:4ml</t>
  </si>
  <si>
    <t>氯诺昔康</t>
  </si>
  <si>
    <t>罗库溴铵</t>
  </si>
  <si>
    <t>欧加农公司</t>
  </si>
  <si>
    <t>洛索洛芬</t>
  </si>
  <si>
    <t>氟伏沙明</t>
  </si>
  <si>
    <t>美洛昔康</t>
  </si>
  <si>
    <t>门冬氨酸钾镁</t>
  </si>
  <si>
    <t>无水门冬氨酸钾158mg/无水门冬氨酸镁140mg</t>
  </si>
  <si>
    <t>50片</t>
  </si>
  <si>
    <t>无水门冬氨酸钾452mg/无水门冬氨酸镁400mg:10ml</t>
  </si>
  <si>
    <t>超短效人胰岛素类似物（门冬胰岛素，包括不同比例预混）</t>
  </si>
  <si>
    <t>孟鲁司特</t>
  </si>
  <si>
    <t>盒(瓶)</t>
  </si>
  <si>
    <t>默沙东公司</t>
  </si>
  <si>
    <t>咪唑斯汀</t>
  </si>
  <si>
    <t>杨森公司</t>
  </si>
  <si>
    <t>米氮平</t>
  </si>
  <si>
    <t>米索前列醇</t>
  </si>
  <si>
    <t>那他霉素</t>
  </si>
  <si>
    <t>750mg:15ml</t>
  </si>
  <si>
    <t>萘丁美酮</t>
  </si>
  <si>
    <t>500mg</t>
  </si>
  <si>
    <t>帕利哌酮</t>
  </si>
  <si>
    <t>普拉洛芬</t>
  </si>
  <si>
    <t>日本千寿制药有限公司</t>
  </si>
  <si>
    <t>150mg:15g</t>
  </si>
  <si>
    <t>七氟烷</t>
  </si>
  <si>
    <t>美国百特医疗用品公司</t>
  </si>
  <si>
    <t>丸石制药株式会社</t>
  </si>
  <si>
    <t>羟乙基淀粉130</t>
  </si>
  <si>
    <t>30g:500ml(软袋)</t>
  </si>
  <si>
    <t>羟乙基淀粉200</t>
  </si>
  <si>
    <t>西酞普兰</t>
  </si>
  <si>
    <t>曲伏前列素</t>
  </si>
  <si>
    <t>100ug:2.5ml</t>
  </si>
  <si>
    <t>瑞舒伐他汀</t>
  </si>
  <si>
    <t>塞来昔布</t>
  </si>
  <si>
    <t>噻奈普汀</t>
  </si>
  <si>
    <t>噻托溴铵</t>
  </si>
  <si>
    <t>18ug</t>
  </si>
  <si>
    <t>10（含吸入器）</t>
  </si>
  <si>
    <t>氟替卡松沙美特罗</t>
  </si>
  <si>
    <t>50ug:100ug</t>
  </si>
  <si>
    <t>50ug:250ug</t>
  </si>
  <si>
    <t>50ug:500ug</t>
  </si>
  <si>
    <t>苯磺顺阿曲库铵（顺苯磺阿曲库铵）</t>
  </si>
  <si>
    <t>10mg:5ml(按顺阿曲库铵计，相当于含苯磺顺阿曲库铵13.4mg)</t>
  </si>
  <si>
    <t>妥布霉素地塞米松</t>
  </si>
  <si>
    <t>妥布霉素15mg:地塞米松5mg:5ml</t>
  </si>
  <si>
    <t>妥布霉素10.5mg:地塞米松3.5mg:3.5g</t>
  </si>
  <si>
    <t>1mg:2ml</t>
  </si>
  <si>
    <t>吸入用溶液剂</t>
  </si>
  <si>
    <t>异丙托溴铵</t>
  </si>
  <si>
    <t>250ug:2ml</t>
  </si>
  <si>
    <t>阿莫罗芬</t>
  </si>
  <si>
    <t>12.5mg:5g</t>
  </si>
  <si>
    <t>氨溴索</t>
  </si>
  <si>
    <t>15mg:2ml</t>
  </si>
  <si>
    <t>班布特罗</t>
  </si>
  <si>
    <t>贝尼地平</t>
  </si>
  <si>
    <t>协和发酵麒麟(中国)制药有限公司</t>
  </si>
  <si>
    <t>倍他洛尔</t>
  </si>
  <si>
    <t>12.5mg:5ml</t>
  </si>
  <si>
    <t>丙卡特罗</t>
  </si>
  <si>
    <t>150ug:30ml</t>
  </si>
  <si>
    <t>300ug:60ml</t>
  </si>
  <si>
    <t>氮卓斯汀</t>
  </si>
  <si>
    <t>鼻喷剂</t>
  </si>
  <si>
    <t>10mg:10ml</t>
  </si>
  <si>
    <t>德国维雅瑞药厂</t>
  </si>
  <si>
    <t>度洛西汀</t>
  </si>
  <si>
    <t>多奈哌齐</t>
  </si>
  <si>
    <t>伐昔洛韦</t>
  </si>
  <si>
    <t>氟西汀</t>
  </si>
  <si>
    <t>卡替洛尔</t>
  </si>
  <si>
    <t>100mg:5ml</t>
  </si>
  <si>
    <t>氯米帕明</t>
  </si>
  <si>
    <t>100mg:10ml</t>
  </si>
  <si>
    <t>50mg:10ml</t>
  </si>
  <si>
    <t>马普替林</t>
  </si>
  <si>
    <t>美金刚</t>
  </si>
  <si>
    <t>帕罗西汀</t>
  </si>
  <si>
    <t>普拉克索</t>
  </si>
  <si>
    <t>250ug</t>
  </si>
  <si>
    <t>齐拉西酮</t>
  </si>
  <si>
    <t>曲马多</t>
  </si>
  <si>
    <t>100mg</t>
  </si>
  <si>
    <t>格兰泰公司</t>
  </si>
  <si>
    <t>100mg:2ml</t>
  </si>
  <si>
    <t>舍曲林</t>
  </si>
  <si>
    <t>坦洛新（别名“坦索罗辛”）</t>
  </si>
  <si>
    <t>缓释胶嚢</t>
  </si>
  <si>
    <t>安斯泰来制药公司</t>
  </si>
  <si>
    <t>托莫西汀</t>
  </si>
  <si>
    <t>文拉法辛</t>
  </si>
  <si>
    <t>惠氏制药公司</t>
  </si>
  <si>
    <t>西替利嗪</t>
  </si>
  <si>
    <t>左布诺洛尔</t>
  </si>
  <si>
    <t>25mg:5ml</t>
  </si>
  <si>
    <t>左卡巴斯汀</t>
  </si>
  <si>
    <t>5mg:10ml</t>
  </si>
  <si>
    <t>依巴斯汀</t>
  </si>
  <si>
    <t>20ug</t>
  </si>
  <si>
    <t>脂肪乳(C14-24)(大豆油)</t>
  </si>
  <si>
    <t>50g:250ml（20%）</t>
  </si>
  <si>
    <t>75g:250ml（30%）</t>
  </si>
  <si>
    <t>中/长链脂肪乳(C8-24，Ve)</t>
  </si>
  <si>
    <t>卡巴拉汀</t>
  </si>
  <si>
    <t>卡泊芬净</t>
  </si>
  <si>
    <t>50mg(冻干粉)</t>
  </si>
  <si>
    <t>70mg(冻干粉)</t>
  </si>
  <si>
    <t>200mg,冻干粉（溶媒结晶粉）</t>
  </si>
  <si>
    <t>8mg（冻干粉）</t>
  </si>
  <si>
    <t>米卡芬净</t>
  </si>
  <si>
    <t>50mg（冻干粉）</t>
  </si>
  <si>
    <t>帕瑞昔布</t>
  </si>
  <si>
    <t>40mg(冻干粉）</t>
  </si>
  <si>
    <t>头孢硫脒</t>
  </si>
  <si>
    <t>0.5g，冻干粉（溶媒结晶粉）</t>
  </si>
  <si>
    <t>广州白云山制药股份有限公司广州白云山制药总厂</t>
  </si>
  <si>
    <t>1g，冻干粉（溶媒结晶粉）</t>
  </si>
  <si>
    <t>2g，冻干粉（溶媒结晶粉）</t>
  </si>
  <si>
    <t>头孢美唑</t>
  </si>
  <si>
    <t>四川合信药业有限公司</t>
  </si>
  <si>
    <t>*△仅指与原研企业有合作生产协议,授权使用商标名“先锋美他醇”的制剂</t>
  </si>
  <si>
    <t>0.25g，冻干粉（溶媒结晶粉）</t>
  </si>
  <si>
    <t>头孢米诺</t>
  </si>
  <si>
    <t>*△仅指与原研企业有合作生产协议,授权使用商标名“美士灵”的制剂</t>
  </si>
  <si>
    <t>维库溴铵</t>
  </si>
  <si>
    <t>4mg，冻干粉(溶媒结晶粉)</t>
  </si>
  <si>
    <t>唑来膦酸</t>
  </si>
  <si>
    <t>4mg，冻干粉（溶媒结晶粉）</t>
  </si>
  <si>
    <t>5mg:100ml</t>
  </si>
  <si>
    <t>4mg:5ml</t>
  </si>
  <si>
    <t>序号</t>
  </si>
  <si>
    <t>定价序号</t>
  </si>
  <si>
    <t>零售单位</t>
  </si>
  <si>
    <t>价格</t>
  </si>
  <si>
    <t>无法比较的数据原因</t>
  </si>
  <si>
    <t>4134号价格</t>
  </si>
  <si>
    <t>按4134号文计算的批发价</t>
  </si>
  <si>
    <t xml:space="preserve">通用名 </t>
  </si>
  <si>
    <t>剂型</t>
  </si>
  <si>
    <t>规格</t>
  </si>
  <si>
    <t>转换系数</t>
  </si>
  <si>
    <t>生产企业</t>
  </si>
  <si>
    <t>全国在执行平均中标价</t>
  </si>
  <si>
    <t>新批发价与平均中标价的降价率</t>
  </si>
  <si>
    <t>该包装商品库没有</t>
  </si>
  <si>
    <t>商品库有，但无中标数据</t>
  </si>
  <si>
    <t>该规格商品库没有</t>
  </si>
  <si>
    <t>500ml（1kcal/ml）</t>
  </si>
  <si>
    <t>安徽省</t>
  </si>
  <si>
    <t>北京市</t>
  </si>
  <si>
    <t>福建省</t>
  </si>
  <si>
    <t>甘肃省</t>
  </si>
  <si>
    <t>广东省</t>
  </si>
  <si>
    <t>广西区</t>
  </si>
  <si>
    <t>贵州省</t>
  </si>
  <si>
    <t>海南省</t>
  </si>
  <si>
    <t>河北省</t>
  </si>
  <si>
    <t>河南省</t>
  </si>
  <si>
    <t>黑龙江</t>
  </si>
  <si>
    <t>湖北省</t>
  </si>
  <si>
    <t>湖南省</t>
  </si>
  <si>
    <t>吉林省</t>
  </si>
  <si>
    <t>江苏省</t>
  </si>
  <si>
    <t>江西省</t>
  </si>
  <si>
    <t>军区@07年驻陕部队</t>
  </si>
  <si>
    <t>军区@09年全军统筹标</t>
  </si>
  <si>
    <t>军区@09年总后标</t>
  </si>
  <si>
    <t>军区@2010年北京战区标</t>
  </si>
  <si>
    <t>军区@2010年兰州战区标</t>
  </si>
  <si>
    <t>军区@2011年成都战区标</t>
  </si>
  <si>
    <t>军区@2011年驻疆部队药材标</t>
  </si>
  <si>
    <t>军区@2012年沈阳军区标</t>
  </si>
  <si>
    <t>辽宁省</t>
  </si>
  <si>
    <t>内蒙古</t>
  </si>
  <si>
    <t>宁夏区</t>
  </si>
  <si>
    <t>青海省</t>
  </si>
  <si>
    <t>山东省</t>
  </si>
  <si>
    <t>山西省</t>
  </si>
  <si>
    <t>陕西省</t>
  </si>
  <si>
    <t>上海市</t>
  </si>
  <si>
    <t>四川省</t>
  </si>
  <si>
    <t>天津市</t>
  </si>
  <si>
    <t>西藏区</t>
  </si>
  <si>
    <t>新疆区</t>
  </si>
  <si>
    <t>云南省</t>
  </si>
  <si>
    <t>浙江省</t>
  </si>
  <si>
    <t>重庆市</t>
  </si>
  <si>
    <t>中标</t>
  </si>
  <si>
    <t>全国平均价</t>
  </si>
  <si>
    <t>最高价</t>
  </si>
  <si>
    <t>最低价</t>
  </si>
  <si>
    <t>通用名</t>
  </si>
  <si>
    <t>剂型</t>
  </si>
  <si>
    <t>规格</t>
  </si>
  <si>
    <t>转换系数</t>
  </si>
  <si>
    <t>生产企业</t>
  </si>
  <si>
    <t>商品库中该规格无软袋类材质</t>
  </si>
  <si>
    <t>该剂型商品库没有</t>
  </si>
  <si>
    <t>中/长链脂肪乳(C8-24，Ve)</t>
  </si>
  <si>
    <t>中/长链脂肪乳注射液(C8-24Ve)</t>
  </si>
  <si>
    <t>备注：红色数据显示最高、最低价之间差距较大。</t>
  </si>
  <si>
    <t>备注：批发价计算规则：零售价在575以上的扣75，零售价在575以下的按零售价/1.15计算。红色数据为最高、最低价之间差距较大品种。</t>
  </si>
  <si>
    <t>军区@2012年广州军区标</t>
  </si>
  <si>
    <t>军区@2012年驻鲁部队标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</si>
</sst>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10" fontId="40" fillId="0" borderId="0" xfId="0" applyNumberFormat="1" applyFont="1" applyBorder="1" applyAlignment="1">
      <alignment horizontal="center" vertical="center"/>
    </xf>
    <xf numFmtId="10" fontId="40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1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0" fontId="40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10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0" fontId="41" fillId="35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176" fontId="41" fillId="33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176" fontId="41" fillId="34" borderId="10" xfId="0" applyNumberFormat="1" applyFont="1" applyFill="1" applyBorder="1" applyAlignment="1">
      <alignment horizontal="center" vertical="center" wrapText="1"/>
    </xf>
    <xf numFmtId="176" fontId="4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 wrapText="1"/>
    </xf>
    <xf numFmtId="10" fontId="29" fillId="35" borderId="10" xfId="40" applyNumberFormat="1" applyFill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20891;&#21306;@2012&#24180;&#24191;&#24030;&#20891;&#21306;&#26631;" TargetMode="External" /><Relationship Id="rId2" Type="http://schemas.openxmlformats.org/officeDocument/2006/relationships/hyperlink" Target="mailto:&#20891;&#21306;@2012&#24180;&#39547;&#40065;&#37096;&#38431;&#26631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2"/>
  <sheetViews>
    <sheetView zoomScalePageLayoutView="0" workbookViewId="0" topLeftCell="C1">
      <selection activeCell="H12" sqref="H12"/>
    </sheetView>
  </sheetViews>
  <sheetFormatPr defaultColWidth="10.00390625" defaultRowHeight="16.5" customHeight="1"/>
  <cols>
    <col min="1" max="2" width="10.00390625" style="3" customWidth="1"/>
    <col min="3" max="3" width="10.00390625" style="9" customWidth="1"/>
    <col min="4" max="7" width="10.00390625" style="3" customWidth="1"/>
    <col min="8" max="8" width="10.00390625" style="9" customWidth="1"/>
    <col min="9" max="9" width="10.00390625" style="3" customWidth="1"/>
    <col min="10" max="10" width="10.00390625" style="35" customWidth="1"/>
    <col min="11" max="11" width="10.00390625" style="3" customWidth="1"/>
    <col min="12" max="12" width="10.00390625" style="9" customWidth="1"/>
    <col min="13" max="15" width="10.00390625" style="3" customWidth="1"/>
    <col min="16" max="16" width="10.00390625" style="9" customWidth="1"/>
    <col min="17" max="17" width="10.00390625" style="35" customWidth="1"/>
    <col min="18" max="18" width="10.00390625" style="6" customWidth="1"/>
    <col min="19" max="16384" width="10.00390625" style="3" customWidth="1"/>
  </cols>
  <sheetData>
    <row r="1" spans="1:13" ht="16.5" customHeight="1">
      <c r="A1" s="38" t="s">
        <v>896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8" s="13" customFormat="1" ht="24.75" customHeight="1">
      <c r="A2" s="10" t="s">
        <v>825</v>
      </c>
      <c r="B2" s="10" t="s">
        <v>826</v>
      </c>
      <c r="C2" s="10" t="s">
        <v>460</v>
      </c>
      <c r="D2" s="10" t="s">
        <v>0</v>
      </c>
      <c r="E2" s="10" t="s">
        <v>461</v>
      </c>
      <c r="F2" s="10" t="s">
        <v>2</v>
      </c>
      <c r="G2" s="10" t="s">
        <v>827</v>
      </c>
      <c r="H2" s="10" t="s">
        <v>3</v>
      </c>
      <c r="I2" s="10" t="s">
        <v>830</v>
      </c>
      <c r="J2" s="30" t="s">
        <v>831</v>
      </c>
      <c r="K2" s="10" t="s">
        <v>1</v>
      </c>
      <c r="L2" s="11" t="s">
        <v>832</v>
      </c>
      <c r="M2" s="11" t="s">
        <v>833</v>
      </c>
      <c r="N2" s="11" t="s">
        <v>834</v>
      </c>
      <c r="O2" s="11" t="s">
        <v>835</v>
      </c>
      <c r="P2" s="11" t="s">
        <v>836</v>
      </c>
      <c r="Q2" s="34" t="s">
        <v>837</v>
      </c>
      <c r="R2" s="12" t="s">
        <v>838</v>
      </c>
    </row>
    <row r="3" spans="1:18" s="1" customFormat="1" ht="16.5" customHeight="1">
      <c r="A3" s="1">
        <v>290</v>
      </c>
      <c r="B3" s="1">
        <v>37</v>
      </c>
      <c r="C3" s="7" t="s">
        <v>817</v>
      </c>
      <c r="D3" s="1" t="s">
        <v>487</v>
      </c>
      <c r="E3" s="7" t="s">
        <v>811</v>
      </c>
      <c r="G3" s="1" t="s">
        <v>489</v>
      </c>
      <c r="H3" s="7" t="s">
        <v>814</v>
      </c>
      <c r="I3" s="1">
        <v>111</v>
      </c>
      <c r="J3" s="31">
        <f aca="true" t="shared" si="0" ref="J3:J30">I3/1.15</f>
        <v>96.5217391304348</v>
      </c>
      <c r="K3" s="1" t="s">
        <v>818</v>
      </c>
      <c r="L3" s="7" t="s">
        <v>438</v>
      </c>
      <c r="M3" s="1" t="s">
        <v>82</v>
      </c>
      <c r="N3" s="1" t="s">
        <v>27</v>
      </c>
      <c r="O3" s="1">
        <v>1</v>
      </c>
      <c r="P3" s="7" t="s">
        <v>83</v>
      </c>
      <c r="Q3" s="31">
        <v>24.9171428571429</v>
      </c>
      <c r="R3" s="4">
        <f aca="true" t="shared" si="1" ref="R3:R66">(J3-Q3)/Q3</f>
        <v>2.8737081407696503</v>
      </c>
    </row>
    <row r="4" spans="1:18" s="1" customFormat="1" ht="16.5" customHeight="1">
      <c r="A4" s="1">
        <v>291</v>
      </c>
      <c r="B4" s="1">
        <v>37</v>
      </c>
      <c r="C4" s="7" t="s">
        <v>817</v>
      </c>
      <c r="D4" s="1" t="s">
        <v>487</v>
      </c>
      <c r="E4" s="7" t="s">
        <v>816</v>
      </c>
      <c r="G4" s="1" t="s">
        <v>489</v>
      </c>
      <c r="H4" s="7" t="s">
        <v>814</v>
      </c>
      <c r="I4" s="1">
        <v>38.4</v>
      </c>
      <c r="J4" s="31">
        <f t="shared" si="0"/>
        <v>33.391304347826086</v>
      </c>
      <c r="L4" s="7" t="s">
        <v>438</v>
      </c>
      <c r="M4" s="1" t="s">
        <v>82</v>
      </c>
      <c r="N4" s="1" t="s">
        <v>123</v>
      </c>
      <c r="O4" s="1">
        <v>1</v>
      </c>
      <c r="P4" s="7" t="s">
        <v>83</v>
      </c>
      <c r="Q4" s="31">
        <v>9.27</v>
      </c>
      <c r="R4" s="4">
        <f t="shared" si="1"/>
        <v>2.6020824539186718</v>
      </c>
    </row>
    <row r="5" spans="1:18" s="1" customFormat="1" ht="16.5" customHeight="1">
      <c r="A5" s="1">
        <v>283</v>
      </c>
      <c r="B5" s="1">
        <v>25</v>
      </c>
      <c r="C5" s="7" t="s">
        <v>808</v>
      </c>
      <c r="D5" s="1" t="s">
        <v>487</v>
      </c>
      <c r="E5" s="18" t="s">
        <v>811</v>
      </c>
      <c r="G5" s="1" t="s">
        <v>489</v>
      </c>
      <c r="H5" s="7" t="s">
        <v>810</v>
      </c>
      <c r="I5" s="1">
        <v>55.8</v>
      </c>
      <c r="J5" s="31">
        <f t="shared" si="0"/>
        <v>48.52173913043478</v>
      </c>
      <c r="K5" s="1" t="s">
        <v>484</v>
      </c>
      <c r="L5" s="7" t="s">
        <v>26</v>
      </c>
      <c r="M5" s="1" t="s">
        <v>82</v>
      </c>
      <c r="N5" s="1" t="s">
        <v>27</v>
      </c>
      <c r="O5" s="1">
        <v>1</v>
      </c>
      <c r="P5" s="7" t="s">
        <v>28</v>
      </c>
      <c r="Q5" s="31">
        <v>29.439999999999998</v>
      </c>
      <c r="R5" s="4">
        <f t="shared" si="1"/>
        <v>0.6481568998109641</v>
      </c>
    </row>
    <row r="6" spans="1:18" s="1" customFormat="1" ht="16.5" customHeight="1">
      <c r="A6" s="1">
        <v>284</v>
      </c>
      <c r="B6" s="1">
        <v>25</v>
      </c>
      <c r="C6" s="7" t="s">
        <v>808</v>
      </c>
      <c r="D6" s="1" t="s">
        <v>487</v>
      </c>
      <c r="E6" s="18" t="s">
        <v>809</v>
      </c>
      <c r="G6" s="1" t="s">
        <v>489</v>
      </c>
      <c r="H6" s="7" t="s">
        <v>810</v>
      </c>
      <c r="I6" s="1">
        <v>32.8</v>
      </c>
      <c r="J6" s="31">
        <f t="shared" si="0"/>
        <v>28.52173913043478</v>
      </c>
      <c r="L6" s="7" t="s">
        <v>26</v>
      </c>
      <c r="M6" s="1" t="s">
        <v>82</v>
      </c>
      <c r="N6" s="1" t="s">
        <v>47</v>
      </c>
      <c r="O6" s="1">
        <v>1</v>
      </c>
      <c r="P6" s="7" t="s">
        <v>28</v>
      </c>
      <c r="Q6" s="31">
        <v>17.32076923076923</v>
      </c>
      <c r="R6" s="4">
        <f t="shared" si="1"/>
        <v>0.6466785481887115</v>
      </c>
    </row>
    <row r="7" spans="1:18" s="1" customFormat="1" ht="16.5" customHeight="1">
      <c r="A7" s="1">
        <v>285</v>
      </c>
      <c r="B7" s="1">
        <v>25</v>
      </c>
      <c r="C7" s="7" t="s">
        <v>808</v>
      </c>
      <c r="D7" s="1" t="s">
        <v>487</v>
      </c>
      <c r="E7" s="18" t="s">
        <v>812</v>
      </c>
      <c r="G7" s="1" t="s">
        <v>489</v>
      </c>
      <c r="H7" s="7" t="s">
        <v>810</v>
      </c>
      <c r="I7" s="1">
        <v>94.9</v>
      </c>
      <c r="J7" s="31">
        <f t="shared" si="0"/>
        <v>82.5217391304348</v>
      </c>
      <c r="L7" s="7" t="s">
        <v>26</v>
      </c>
      <c r="M7" s="1" t="s">
        <v>82</v>
      </c>
      <c r="N7" s="1" t="s">
        <v>129</v>
      </c>
      <c r="O7" s="1">
        <v>1</v>
      </c>
      <c r="P7" s="7" t="s">
        <v>28</v>
      </c>
      <c r="Q7" s="31">
        <v>52.701</v>
      </c>
      <c r="R7" s="4">
        <f t="shared" si="1"/>
        <v>0.5658476903746569</v>
      </c>
    </row>
    <row r="8" spans="1:18" s="1" customFormat="1" ht="16.5" customHeight="1">
      <c r="A8" s="1">
        <v>289</v>
      </c>
      <c r="B8" s="1">
        <v>29</v>
      </c>
      <c r="C8" s="7" t="s">
        <v>813</v>
      </c>
      <c r="D8" s="1" t="s">
        <v>487</v>
      </c>
      <c r="E8" s="7" t="s">
        <v>812</v>
      </c>
      <c r="G8" s="1" t="s">
        <v>489</v>
      </c>
      <c r="H8" s="7" t="s">
        <v>814</v>
      </c>
      <c r="I8" s="1">
        <v>101</v>
      </c>
      <c r="J8" s="31">
        <f t="shared" si="0"/>
        <v>87.82608695652175</v>
      </c>
      <c r="L8" s="7" t="s">
        <v>81</v>
      </c>
      <c r="M8" s="1" t="s">
        <v>82</v>
      </c>
      <c r="N8" s="1" t="s">
        <v>129</v>
      </c>
      <c r="O8" s="1">
        <v>1</v>
      </c>
      <c r="P8" s="7" t="s">
        <v>83</v>
      </c>
      <c r="Q8" s="31">
        <v>70.49212020470588</v>
      </c>
      <c r="R8" s="4">
        <f t="shared" si="1"/>
        <v>0.24589935302667618</v>
      </c>
    </row>
    <row r="9" spans="1:18" s="1" customFormat="1" ht="16.5" customHeight="1">
      <c r="A9" s="1">
        <v>287</v>
      </c>
      <c r="B9" s="1">
        <v>29</v>
      </c>
      <c r="C9" s="7" t="s">
        <v>813</v>
      </c>
      <c r="D9" s="1" t="s">
        <v>487</v>
      </c>
      <c r="E9" s="18" t="s">
        <v>816</v>
      </c>
      <c r="G9" s="1" t="s">
        <v>489</v>
      </c>
      <c r="H9" s="7" t="s">
        <v>814</v>
      </c>
      <c r="I9" s="1">
        <v>20.6</v>
      </c>
      <c r="J9" s="31">
        <f t="shared" si="0"/>
        <v>17.91304347826087</v>
      </c>
      <c r="L9" s="7" t="s">
        <v>81</v>
      </c>
      <c r="M9" s="1" t="s">
        <v>82</v>
      </c>
      <c r="N9" s="1" t="s">
        <v>123</v>
      </c>
      <c r="O9" s="1">
        <v>1</v>
      </c>
      <c r="P9" s="7" t="s">
        <v>83</v>
      </c>
      <c r="Q9" s="31">
        <v>14.624614130833335</v>
      </c>
      <c r="R9" s="4">
        <f t="shared" si="1"/>
        <v>0.22485580255375642</v>
      </c>
    </row>
    <row r="10" spans="1:18" s="1" customFormat="1" ht="16.5" customHeight="1">
      <c r="A10" s="1">
        <v>286</v>
      </c>
      <c r="B10" s="1">
        <v>29</v>
      </c>
      <c r="C10" s="7" t="s">
        <v>813</v>
      </c>
      <c r="D10" s="1" t="s">
        <v>487</v>
      </c>
      <c r="E10" s="18" t="s">
        <v>811</v>
      </c>
      <c r="G10" s="1" t="s">
        <v>489</v>
      </c>
      <c r="H10" s="7" t="s">
        <v>814</v>
      </c>
      <c r="I10" s="1">
        <v>59.6</v>
      </c>
      <c r="J10" s="31">
        <f t="shared" si="0"/>
        <v>51.82608695652174</v>
      </c>
      <c r="K10" s="1" t="s">
        <v>815</v>
      </c>
      <c r="L10" s="7" t="s">
        <v>81</v>
      </c>
      <c r="M10" s="1" t="s">
        <v>5</v>
      </c>
      <c r="N10" s="1" t="s">
        <v>27</v>
      </c>
      <c r="O10" s="1">
        <v>1</v>
      </c>
      <c r="P10" s="7" t="s">
        <v>83</v>
      </c>
      <c r="Q10" s="31">
        <v>43.0875</v>
      </c>
      <c r="R10" s="4">
        <f t="shared" si="1"/>
        <v>0.20281025718646345</v>
      </c>
    </row>
    <row r="11" spans="1:18" s="1" customFormat="1" ht="16.5" customHeight="1">
      <c r="A11" s="1">
        <v>288</v>
      </c>
      <c r="B11" s="1">
        <v>29</v>
      </c>
      <c r="C11" s="7" t="s">
        <v>813</v>
      </c>
      <c r="D11" s="1" t="s">
        <v>487</v>
      </c>
      <c r="E11" s="18" t="s">
        <v>809</v>
      </c>
      <c r="G11" s="1" t="s">
        <v>489</v>
      </c>
      <c r="H11" s="7" t="s">
        <v>814</v>
      </c>
      <c r="I11" s="1">
        <v>35</v>
      </c>
      <c r="J11" s="31">
        <f t="shared" si="0"/>
        <v>30.434782608695656</v>
      </c>
      <c r="L11" s="7" t="s">
        <v>81</v>
      </c>
      <c r="M11" s="1" t="s">
        <v>5</v>
      </c>
      <c r="N11" s="1" t="s">
        <v>47</v>
      </c>
      <c r="O11" s="1">
        <v>1</v>
      </c>
      <c r="P11" s="7" t="s">
        <v>83</v>
      </c>
      <c r="Q11" s="31">
        <v>25.715</v>
      </c>
      <c r="R11" s="4">
        <f t="shared" si="1"/>
        <v>0.1835420030603016</v>
      </c>
    </row>
    <row r="12" spans="1:18" s="1" customFormat="1" ht="16.5" customHeight="1">
      <c r="A12" s="1">
        <v>154</v>
      </c>
      <c r="B12" s="1">
        <v>651</v>
      </c>
      <c r="C12" s="7" t="s">
        <v>683</v>
      </c>
      <c r="D12" s="1" t="s">
        <v>412</v>
      </c>
      <c r="E12" s="1" t="s">
        <v>152</v>
      </c>
      <c r="F12" s="1">
        <v>20</v>
      </c>
      <c r="G12" s="1" t="s">
        <v>482</v>
      </c>
      <c r="H12" s="7" t="s">
        <v>133</v>
      </c>
      <c r="I12" s="1">
        <v>10.3</v>
      </c>
      <c r="J12" s="31">
        <f t="shared" si="0"/>
        <v>8.956521739130435</v>
      </c>
      <c r="K12" s="1" t="s">
        <v>484</v>
      </c>
      <c r="L12" s="7" t="s">
        <v>151</v>
      </c>
      <c r="M12" s="1" t="s">
        <v>41</v>
      </c>
      <c r="N12" s="1" t="s">
        <v>152</v>
      </c>
      <c r="O12" s="1">
        <v>20</v>
      </c>
      <c r="P12" s="7" t="s">
        <v>133</v>
      </c>
      <c r="Q12" s="31">
        <v>7.675625000000002</v>
      </c>
      <c r="R12" s="4">
        <f t="shared" si="1"/>
        <v>0.16687849382042938</v>
      </c>
    </row>
    <row r="13" spans="1:18" s="1" customFormat="1" ht="16.5" customHeight="1">
      <c r="A13" s="1">
        <v>234</v>
      </c>
      <c r="B13" s="1">
        <v>1111</v>
      </c>
      <c r="C13" s="7" t="s">
        <v>576</v>
      </c>
      <c r="D13" s="1" t="s">
        <v>487</v>
      </c>
      <c r="E13" s="1" t="s">
        <v>581</v>
      </c>
      <c r="G13" s="1" t="s">
        <v>489</v>
      </c>
      <c r="H13" s="7" t="s">
        <v>578</v>
      </c>
      <c r="I13" s="1">
        <v>262</v>
      </c>
      <c r="J13" s="31">
        <f t="shared" si="0"/>
        <v>227.82608695652175</v>
      </c>
      <c r="L13" s="7" t="s">
        <v>335</v>
      </c>
      <c r="M13" s="1" t="s">
        <v>13</v>
      </c>
      <c r="N13" s="1" t="s">
        <v>355</v>
      </c>
      <c r="O13" s="1">
        <v>1</v>
      </c>
      <c r="P13" s="7" t="s">
        <v>442</v>
      </c>
      <c r="Q13" s="31">
        <v>213.54020689655175</v>
      </c>
      <c r="R13" s="4">
        <f t="shared" si="1"/>
        <v>0.06690018834200485</v>
      </c>
    </row>
    <row r="14" spans="1:18" s="1" customFormat="1" ht="16.5" customHeight="1">
      <c r="A14" s="1">
        <v>112</v>
      </c>
      <c r="B14" s="1">
        <v>580</v>
      </c>
      <c r="C14" s="7" t="s">
        <v>680</v>
      </c>
      <c r="D14" s="1" t="s">
        <v>412</v>
      </c>
      <c r="E14" s="1" t="s">
        <v>35</v>
      </c>
      <c r="F14" s="1">
        <v>20</v>
      </c>
      <c r="G14" s="1" t="s">
        <v>482</v>
      </c>
      <c r="H14" s="7" t="s">
        <v>92</v>
      </c>
      <c r="I14" s="1">
        <v>65.3</v>
      </c>
      <c r="J14" s="31">
        <f t="shared" si="0"/>
        <v>56.78260869565218</v>
      </c>
      <c r="L14" s="7" t="s">
        <v>34</v>
      </c>
      <c r="M14" s="1" t="s">
        <v>10</v>
      </c>
      <c r="N14" s="1" t="s">
        <v>35</v>
      </c>
      <c r="O14" s="1">
        <v>20</v>
      </c>
      <c r="P14" s="7" t="s">
        <v>92</v>
      </c>
      <c r="Q14" s="31">
        <v>54.595675675675665</v>
      </c>
      <c r="R14" s="4">
        <f t="shared" si="1"/>
        <v>0.040056890823513915</v>
      </c>
    </row>
    <row r="15" spans="1:18" s="1" customFormat="1" ht="16.5" customHeight="1">
      <c r="A15" s="1">
        <v>18</v>
      </c>
      <c r="B15" s="1">
        <v>222</v>
      </c>
      <c r="C15" s="7" t="s">
        <v>776</v>
      </c>
      <c r="D15" s="1" t="s">
        <v>30</v>
      </c>
      <c r="E15" s="1" t="s">
        <v>777</v>
      </c>
      <c r="F15" s="1">
        <v>10</v>
      </c>
      <c r="G15" s="1" t="s">
        <v>482</v>
      </c>
      <c r="H15" s="7" t="s">
        <v>778</v>
      </c>
      <c r="I15" s="1">
        <v>43.8</v>
      </c>
      <c r="J15" s="31">
        <f t="shared" si="0"/>
        <v>38.08695652173913</v>
      </c>
      <c r="K15" s="1" t="s">
        <v>484</v>
      </c>
      <c r="L15" s="7" t="s">
        <v>78</v>
      </c>
      <c r="M15" s="1" t="s">
        <v>30</v>
      </c>
      <c r="N15" s="1" t="s">
        <v>79</v>
      </c>
      <c r="O15" s="1">
        <v>10</v>
      </c>
      <c r="P15" s="7" t="s">
        <v>453</v>
      </c>
      <c r="Q15" s="31">
        <v>36.824625000000005</v>
      </c>
      <c r="R15" s="4">
        <f t="shared" si="1"/>
        <v>0.034279548583023664</v>
      </c>
    </row>
    <row r="16" spans="1:18" s="1" customFormat="1" ht="16.5" customHeight="1">
      <c r="A16" s="1">
        <v>53</v>
      </c>
      <c r="B16" s="1">
        <v>288</v>
      </c>
      <c r="C16" s="7" t="s">
        <v>560</v>
      </c>
      <c r="D16" s="1" t="s">
        <v>238</v>
      </c>
      <c r="E16" s="1" t="s">
        <v>239</v>
      </c>
      <c r="G16" s="1" t="s">
        <v>415</v>
      </c>
      <c r="H16" s="7" t="s">
        <v>561</v>
      </c>
      <c r="I16" s="1">
        <v>86.6</v>
      </c>
      <c r="J16" s="31">
        <f t="shared" si="0"/>
        <v>75.30434782608695</v>
      </c>
      <c r="K16" s="1" t="s">
        <v>484</v>
      </c>
      <c r="L16" s="7" t="s">
        <v>237</v>
      </c>
      <c r="M16" s="1" t="s">
        <v>238</v>
      </c>
      <c r="N16" s="1" t="s">
        <v>239</v>
      </c>
      <c r="O16" s="1">
        <v>1</v>
      </c>
      <c r="P16" s="7" t="s">
        <v>457</v>
      </c>
      <c r="Q16" s="31">
        <v>73.30583333333334</v>
      </c>
      <c r="R16" s="4">
        <f t="shared" si="1"/>
        <v>0.02726269386593082</v>
      </c>
    </row>
    <row r="17" spans="1:18" s="1" customFormat="1" ht="16.5" customHeight="1">
      <c r="A17" s="1">
        <v>144</v>
      </c>
      <c r="B17" s="1">
        <v>625</v>
      </c>
      <c r="C17" s="7" t="s">
        <v>747</v>
      </c>
      <c r="D17" s="1" t="s">
        <v>487</v>
      </c>
      <c r="E17" s="1" t="s">
        <v>748</v>
      </c>
      <c r="G17" s="1" t="s">
        <v>489</v>
      </c>
      <c r="H17" s="7" t="s">
        <v>470</v>
      </c>
      <c r="I17" s="1">
        <v>7.4</v>
      </c>
      <c r="J17" s="31">
        <f t="shared" si="0"/>
        <v>6.434782608695653</v>
      </c>
      <c r="K17" s="1" t="s">
        <v>484</v>
      </c>
      <c r="L17" s="7" t="s">
        <v>59</v>
      </c>
      <c r="M17" s="1" t="s">
        <v>13</v>
      </c>
      <c r="N17" s="1" t="s">
        <v>60</v>
      </c>
      <c r="O17" s="1">
        <v>1</v>
      </c>
      <c r="P17" s="7" t="s">
        <v>470</v>
      </c>
      <c r="Q17" s="31">
        <v>6.273666666666666</v>
      </c>
      <c r="R17" s="4">
        <f t="shared" si="1"/>
        <v>0.025681304186119806</v>
      </c>
    </row>
    <row r="18" spans="1:18" s="1" customFormat="1" ht="16.5" customHeight="1">
      <c r="A18" s="1">
        <v>78</v>
      </c>
      <c r="B18" s="1">
        <v>478</v>
      </c>
      <c r="C18" s="7" t="s">
        <v>787</v>
      </c>
      <c r="D18" s="1" t="s">
        <v>245</v>
      </c>
      <c r="E18" s="1" t="s">
        <v>768</v>
      </c>
      <c r="G18" s="1" t="s">
        <v>482</v>
      </c>
      <c r="H18" s="7" t="s">
        <v>447</v>
      </c>
      <c r="I18" s="1">
        <v>52.4</v>
      </c>
      <c r="J18" s="31">
        <f t="shared" si="0"/>
        <v>45.56521739130435</v>
      </c>
      <c r="L18" s="7" t="s">
        <v>244</v>
      </c>
      <c r="M18" s="1" t="s">
        <v>245</v>
      </c>
      <c r="N18" s="1" t="s">
        <v>428</v>
      </c>
      <c r="O18" s="1">
        <v>1</v>
      </c>
      <c r="P18" s="7" t="s">
        <v>447</v>
      </c>
      <c r="Q18" s="31">
        <v>44.519375000000004</v>
      </c>
      <c r="R18" s="4">
        <f t="shared" si="1"/>
        <v>0.02349184801683194</v>
      </c>
    </row>
    <row r="19" spans="1:18" s="1" customFormat="1" ht="16.5" customHeight="1">
      <c r="A19" s="1">
        <v>55</v>
      </c>
      <c r="B19" s="1">
        <v>289</v>
      </c>
      <c r="C19" s="7" t="s">
        <v>379</v>
      </c>
      <c r="D19" s="1" t="s">
        <v>238</v>
      </c>
      <c r="E19" s="7" t="s">
        <v>615</v>
      </c>
      <c r="G19" s="1" t="s">
        <v>415</v>
      </c>
      <c r="H19" s="7" t="s">
        <v>491</v>
      </c>
      <c r="I19" s="1">
        <v>86.6</v>
      </c>
      <c r="J19" s="31">
        <f t="shared" si="0"/>
        <v>75.30434782608695</v>
      </c>
      <c r="K19" s="1" t="s">
        <v>484</v>
      </c>
      <c r="L19" s="7" t="s">
        <v>379</v>
      </c>
      <c r="M19" s="1" t="s">
        <v>238</v>
      </c>
      <c r="N19" s="1" t="s">
        <v>380</v>
      </c>
      <c r="O19" s="1">
        <v>1</v>
      </c>
      <c r="P19" s="7" t="s">
        <v>217</v>
      </c>
      <c r="Q19" s="31">
        <v>73.72243750000001</v>
      </c>
      <c r="R19" s="4">
        <f t="shared" si="1"/>
        <v>0.021457650882568024</v>
      </c>
    </row>
    <row r="20" spans="1:18" s="1" customFormat="1" ht="16.5" customHeight="1">
      <c r="A20" s="1">
        <v>220</v>
      </c>
      <c r="B20" s="1">
        <v>1057</v>
      </c>
      <c r="C20" s="7" t="s">
        <v>790</v>
      </c>
      <c r="D20" s="1" t="s">
        <v>758</v>
      </c>
      <c r="E20" s="1" t="s">
        <v>791</v>
      </c>
      <c r="G20" s="1" t="s">
        <v>534</v>
      </c>
      <c r="H20" s="7" t="s">
        <v>474</v>
      </c>
      <c r="I20" s="1">
        <v>37.2</v>
      </c>
      <c r="J20" s="31">
        <f t="shared" si="0"/>
        <v>32.34782608695652</v>
      </c>
      <c r="K20" s="1" t="s">
        <v>484</v>
      </c>
      <c r="L20" s="7" t="s">
        <v>432</v>
      </c>
      <c r="M20" s="1" t="s">
        <v>159</v>
      </c>
      <c r="N20" s="1" t="s">
        <v>433</v>
      </c>
      <c r="O20" s="1">
        <v>1</v>
      </c>
      <c r="P20" s="7" t="s">
        <v>474</v>
      </c>
      <c r="Q20" s="31">
        <v>31.8147619047619</v>
      </c>
      <c r="R20" s="4">
        <f t="shared" si="1"/>
        <v>0.01675524663017625</v>
      </c>
    </row>
    <row r="21" spans="1:18" s="1" customFormat="1" ht="16.5" customHeight="1">
      <c r="A21" s="1">
        <v>13</v>
      </c>
      <c r="B21" s="1">
        <v>196</v>
      </c>
      <c r="C21" s="7" t="s">
        <v>688</v>
      </c>
      <c r="D21" s="1" t="s">
        <v>487</v>
      </c>
      <c r="E21" s="1" t="s">
        <v>689</v>
      </c>
      <c r="G21" s="1" t="s">
        <v>489</v>
      </c>
      <c r="H21" s="7" t="s">
        <v>278</v>
      </c>
      <c r="I21" s="1">
        <v>43.9</v>
      </c>
      <c r="J21" s="31">
        <f t="shared" si="0"/>
        <v>38.173913043478265</v>
      </c>
      <c r="L21" s="7" t="s">
        <v>275</v>
      </c>
      <c r="M21" s="1" t="s">
        <v>13</v>
      </c>
      <c r="N21" s="1" t="s">
        <v>276</v>
      </c>
      <c r="O21" s="1">
        <v>1</v>
      </c>
      <c r="P21" s="7" t="s">
        <v>277</v>
      </c>
      <c r="Q21" s="31">
        <v>37.55381818181819</v>
      </c>
      <c r="R21" s="4">
        <f t="shared" si="1"/>
        <v>0.01651216551824015</v>
      </c>
    </row>
    <row r="22" spans="1:18" s="1" customFormat="1" ht="16.5" customHeight="1">
      <c r="A22" s="1">
        <v>100</v>
      </c>
      <c r="B22" s="1">
        <v>536</v>
      </c>
      <c r="C22" s="7" t="s">
        <v>798</v>
      </c>
      <c r="D22" s="1" t="s">
        <v>522</v>
      </c>
      <c r="E22" s="1" t="s">
        <v>184</v>
      </c>
      <c r="F22" s="1">
        <v>28</v>
      </c>
      <c r="G22" s="1" t="s">
        <v>482</v>
      </c>
      <c r="H22" s="7" t="s">
        <v>459</v>
      </c>
      <c r="I22" s="1">
        <v>377</v>
      </c>
      <c r="J22" s="31">
        <f t="shared" si="0"/>
        <v>327.82608695652175</v>
      </c>
      <c r="L22" s="7" t="s">
        <v>183</v>
      </c>
      <c r="M22" s="1" t="s">
        <v>104</v>
      </c>
      <c r="N22" s="1" t="s">
        <v>184</v>
      </c>
      <c r="O22" s="1">
        <v>28</v>
      </c>
      <c r="P22" s="7" t="s">
        <v>459</v>
      </c>
      <c r="Q22" s="31">
        <v>322.8695866666667</v>
      </c>
      <c r="R22" s="4">
        <f t="shared" si="1"/>
        <v>0.015351400362686346</v>
      </c>
    </row>
    <row r="23" spans="1:18" s="1" customFormat="1" ht="16.5" customHeight="1">
      <c r="A23" s="1">
        <v>156</v>
      </c>
      <c r="B23" s="1">
        <v>653</v>
      </c>
      <c r="C23" s="7" t="s">
        <v>483</v>
      </c>
      <c r="D23" s="1" t="s">
        <v>112</v>
      </c>
      <c r="E23" s="1" t="s">
        <v>550</v>
      </c>
      <c r="F23" s="1">
        <v>200</v>
      </c>
      <c r="G23" s="1" t="s">
        <v>397</v>
      </c>
      <c r="H23" s="7" t="s">
        <v>133</v>
      </c>
      <c r="I23" s="1">
        <v>124</v>
      </c>
      <c r="J23" s="31">
        <f t="shared" si="0"/>
        <v>107.82608695652175</v>
      </c>
      <c r="K23" s="1" t="s">
        <v>484</v>
      </c>
      <c r="L23" s="7" t="s">
        <v>49</v>
      </c>
      <c r="M23" s="1" t="s">
        <v>50</v>
      </c>
      <c r="N23" s="1" t="s">
        <v>51</v>
      </c>
      <c r="O23" s="1">
        <v>1</v>
      </c>
      <c r="P23" s="7" t="s">
        <v>133</v>
      </c>
      <c r="Q23" s="31">
        <v>106.39778787878787</v>
      </c>
      <c r="R23" s="4">
        <f t="shared" si="1"/>
        <v>0.013424142608688927</v>
      </c>
    </row>
    <row r="24" spans="1:18" s="1" customFormat="1" ht="16.5" customHeight="1">
      <c r="A24" s="1">
        <v>188</v>
      </c>
      <c r="B24" s="1">
        <v>938</v>
      </c>
      <c r="C24" s="7" t="s">
        <v>697</v>
      </c>
      <c r="D24" s="1" t="s">
        <v>412</v>
      </c>
      <c r="E24" s="7" t="s">
        <v>698</v>
      </c>
      <c r="F24" s="1" t="s">
        <v>699</v>
      </c>
      <c r="G24" s="1" t="s">
        <v>482</v>
      </c>
      <c r="H24" s="7" t="s">
        <v>250</v>
      </c>
      <c r="I24" s="1">
        <v>25.3</v>
      </c>
      <c r="J24" s="31">
        <f t="shared" si="0"/>
        <v>22.000000000000004</v>
      </c>
      <c r="K24" s="1" t="s">
        <v>484</v>
      </c>
      <c r="L24" s="7" t="s">
        <v>195</v>
      </c>
      <c r="M24" s="1" t="s">
        <v>10</v>
      </c>
      <c r="N24" s="1" t="s">
        <v>196</v>
      </c>
      <c r="O24" s="1">
        <v>50</v>
      </c>
      <c r="P24" s="7" t="s">
        <v>15</v>
      </c>
      <c r="Q24" s="31">
        <v>21.731709677419353</v>
      </c>
      <c r="R24" s="4">
        <f t="shared" si="1"/>
        <v>0.01234556905844465</v>
      </c>
    </row>
    <row r="25" spans="1:18" s="1" customFormat="1" ht="16.5" customHeight="1">
      <c r="A25" s="1">
        <v>12</v>
      </c>
      <c r="B25" s="1">
        <v>196</v>
      </c>
      <c r="C25" s="7" t="s">
        <v>688</v>
      </c>
      <c r="D25" s="1" t="s">
        <v>487</v>
      </c>
      <c r="E25" s="1" t="s">
        <v>690</v>
      </c>
      <c r="G25" s="1" t="s">
        <v>489</v>
      </c>
      <c r="H25" s="7" t="s">
        <v>278</v>
      </c>
      <c r="I25" s="1">
        <v>74.6</v>
      </c>
      <c r="J25" s="31">
        <f t="shared" si="0"/>
        <v>64.8695652173913</v>
      </c>
      <c r="K25" s="1" t="s">
        <v>484</v>
      </c>
      <c r="L25" s="7" t="s">
        <v>275</v>
      </c>
      <c r="M25" s="1" t="s">
        <v>13</v>
      </c>
      <c r="N25" s="1" t="s">
        <v>388</v>
      </c>
      <c r="O25" s="1">
        <v>1</v>
      </c>
      <c r="P25" s="7" t="s">
        <v>277</v>
      </c>
      <c r="Q25" s="31">
        <v>64.18197142857143</v>
      </c>
      <c r="R25" s="4">
        <f t="shared" si="1"/>
        <v>0.010713192092971089</v>
      </c>
    </row>
    <row r="26" spans="1:18" s="1" customFormat="1" ht="16.5" customHeight="1">
      <c r="A26" s="1">
        <v>174</v>
      </c>
      <c r="B26" s="1">
        <v>660</v>
      </c>
      <c r="C26" s="7" t="s">
        <v>634</v>
      </c>
      <c r="D26" s="1" t="s">
        <v>7</v>
      </c>
      <c r="E26" s="1" t="s">
        <v>314</v>
      </c>
      <c r="G26" s="1" t="s">
        <v>397</v>
      </c>
      <c r="H26" s="7" t="s">
        <v>470</v>
      </c>
      <c r="I26" s="1">
        <v>78.9</v>
      </c>
      <c r="J26" s="31">
        <f t="shared" si="0"/>
        <v>68.60869565217392</v>
      </c>
      <c r="K26" s="1" t="s">
        <v>484</v>
      </c>
      <c r="L26" s="7" t="s">
        <v>313</v>
      </c>
      <c r="M26" s="1" t="s">
        <v>7</v>
      </c>
      <c r="N26" s="1" t="s">
        <v>314</v>
      </c>
      <c r="O26" s="1">
        <v>1</v>
      </c>
      <c r="P26" s="7" t="s">
        <v>470</v>
      </c>
      <c r="Q26" s="31">
        <v>68.11202499999999</v>
      </c>
      <c r="R26" s="4">
        <f t="shared" si="1"/>
        <v>0.00729196719924173</v>
      </c>
    </row>
    <row r="27" spans="1:18" s="1" customFormat="1" ht="16.5" customHeight="1">
      <c r="A27" s="1">
        <v>20</v>
      </c>
      <c r="B27" s="1">
        <v>222</v>
      </c>
      <c r="C27" s="7" t="s">
        <v>776</v>
      </c>
      <c r="D27" s="1" t="s">
        <v>30</v>
      </c>
      <c r="E27" s="1" t="s">
        <v>777</v>
      </c>
      <c r="F27" s="1">
        <v>6</v>
      </c>
      <c r="G27" s="1" t="s">
        <v>482</v>
      </c>
      <c r="H27" s="7" t="s">
        <v>437</v>
      </c>
      <c r="I27" s="1">
        <v>29</v>
      </c>
      <c r="J27" s="31">
        <f t="shared" si="0"/>
        <v>25.217391304347828</v>
      </c>
      <c r="L27" s="7" t="s">
        <v>78</v>
      </c>
      <c r="M27" s="1" t="s">
        <v>30</v>
      </c>
      <c r="N27" s="1" t="s">
        <v>79</v>
      </c>
      <c r="O27" s="1">
        <v>6</v>
      </c>
      <c r="P27" s="7" t="s">
        <v>80</v>
      </c>
      <c r="Q27" s="31">
        <v>25.049999999999997</v>
      </c>
      <c r="R27" s="4">
        <f t="shared" si="1"/>
        <v>0.0066822875987158</v>
      </c>
    </row>
    <row r="28" spans="1:18" s="1" customFormat="1" ht="16.5" customHeight="1">
      <c r="A28" s="1">
        <v>11</v>
      </c>
      <c r="B28" s="1">
        <v>192</v>
      </c>
      <c r="C28" s="7" t="s">
        <v>727</v>
      </c>
      <c r="D28" s="1" t="s">
        <v>522</v>
      </c>
      <c r="E28" s="1" t="s">
        <v>526</v>
      </c>
      <c r="F28" s="1">
        <v>6</v>
      </c>
      <c r="G28" s="1" t="s">
        <v>482</v>
      </c>
      <c r="H28" s="7" t="s">
        <v>467</v>
      </c>
      <c r="I28" s="1">
        <v>43.8</v>
      </c>
      <c r="J28" s="31">
        <f t="shared" si="0"/>
        <v>38.08695652173913</v>
      </c>
      <c r="K28" s="1" t="s">
        <v>484</v>
      </c>
      <c r="L28" s="7" t="s">
        <v>103</v>
      </c>
      <c r="M28" s="1" t="s">
        <v>104</v>
      </c>
      <c r="N28" s="1" t="s">
        <v>85</v>
      </c>
      <c r="O28" s="1">
        <v>6</v>
      </c>
      <c r="P28" s="7" t="s">
        <v>467</v>
      </c>
      <c r="Q28" s="31">
        <v>37.85342162162162</v>
      </c>
      <c r="R28" s="4">
        <f t="shared" si="1"/>
        <v>0.006169452855593858</v>
      </c>
    </row>
    <row r="29" spans="1:18" s="1" customFormat="1" ht="16.5" customHeight="1">
      <c r="A29" s="1">
        <v>59</v>
      </c>
      <c r="B29" s="1">
        <v>291</v>
      </c>
      <c r="C29" s="7" t="s">
        <v>510</v>
      </c>
      <c r="D29" s="1" t="s">
        <v>419</v>
      </c>
      <c r="E29" s="7" t="s">
        <v>563</v>
      </c>
      <c r="G29" s="1" t="s">
        <v>397</v>
      </c>
      <c r="H29" s="7" t="s">
        <v>491</v>
      </c>
      <c r="I29" s="1">
        <v>85.8</v>
      </c>
      <c r="J29" s="31">
        <f t="shared" si="0"/>
        <v>74.60869565217392</v>
      </c>
      <c r="K29" s="1" t="s">
        <v>484</v>
      </c>
      <c r="L29" s="7" t="s">
        <v>214</v>
      </c>
      <c r="M29" s="1" t="s">
        <v>215</v>
      </c>
      <c r="N29" s="1" t="s">
        <v>242</v>
      </c>
      <c r="O29" s="1">
        <v>1</v>
      </c>
      <c r="P29" s="7" t="s">
        <v>217</v>
      </c>
      <c r="Q29" s="31">
        <v>74.16483870967741</v>
      </c>
      <c r="R29" s="4">
        <f t="shared" si="1"/>
        <v>0.005984735492165141</v>
      </c>
    </row>
    <row r="30" spans="1:18" s="1" customFormat="1" ht="16.5" customHeight="1">
      <c r="A30" s="1">
        <v>147</v>
      </c>
      <c r="B30" s="1">
        <v>643</v>
      </c>
      <c r="C30" s="7" t="s">
        <v>743</v>
      </c>
      <c r="D30" s="1" t="s">
        <v>7</v>
      </c>
      <c r="E30" s="1" t="s">
        <v>793</v>
      </c>
      <c r="G30" s="1" t="s">
        <v>397</v>
      </c>
      <c r="H30" s="7" t="s">
        <v>470</v>
      </c>
      <c r="I30" s="1">
        <v>58.3</v>
      </c>
      <c r="J30" s="31">
        <f t="shared" si="0"/>
        <v>50.69565217391305</v>
      </c>
      <c r="K30" s="1" t="s">
        <v>484</v>
      </c>
      <c r="L30" s="7" t="s">
        <v>6</v>
      </c>
      <c r="M30" s="1" t="s">
        <v>7</v>
      </c>
      <c r="N30" s="1" t="s">
        <v>8</v>
      </c>
      <c r="O30" s="1">
        <v>1</v>
      </c>
      <c r="P30" s="7" t="s">
        <v>470</v>
      </c>
      <c r="Q30" s="31">
        <v>50.47286333333334</v>
      </c>
      <c r="R30" s="4">
        <f t="shared" si="1"/>
        <v>0.004414032132640446</v>
      </c>
    </row>
    <row r="31" spans="1:18" s="1" customFormat="1" ht="16.5" customHeight="1">
      <c r="A31" s="1">
        <v>107</v>
      </c>
      <c r="B31" s="1">
        <v>577</v>
      </c>
      <c r="C31" s="7" t="s">
        <v>481</v>
      </c>
      <c r="D31" s="1" t="s">
        <v>412</v>
      </c>
      <c r="E31" s="1" t="s">
        <v>11</v>
      </c>
      <c r="F31" s="1">
        <v>28</v>
      </c>
      <c r="G31" s="1" t="s">
        <v>482</v>
      </c>
      <c r="H31" s="7" t="s">
        <v>464</v>
      </c>
      <c r="I31" s="1">
        <v>725</v>
      </c>
      <c r="J31" s="31">
        <f>I31-75</f>
        <v>650</v>
      </c>
      <c r="L31" s="7" t="s">
        <v>266</v>
      </c>
      <c r="M31" s="1" t="s">
        <v>10</v>
      </c>
      <c r="N31" s="1" t="s">
        <v>11</v>
      </c>
      <c r="O31" s="1">
        <v>28</v>
      </c>
      <c r="P31" s="7" t="s">
        <v>464</v>
      </c>
      <c r="Q31" s="31">
        <v>647.7071351351351</v>
      </c>
      <c r="R31" s="4">
        <f t="shared" si="1"/>
        <v>0.0035399716021138495</v>
      </c>
    </row>
    <row r="32" spans="1:18" s="1" customFormat="1" ht="16.5" customHeight="1">
      <c r="A32" s="1">
        <v>207</v>
      </c>
      <c r="B32" s="1">
        <v>1018</v>
      </c>
      <c r="C32" s="7" t="s">
        <v>788</v>
      </c>
      <c r="D32" s="1" t="s">
        <v>17</v>
      </c>
      <c r="E32" s="1" t="s">
        <v>789</v>
      </c>
      <c r="G32" s="1" t="s">
        <v>534</v>
      </c>
      <c r="H32" s="7" t="s">
        <v>465</v>
      </c>
      <c r="I32" s="1">
        <v>56.3</v>
      </c>
      <c r="J32" s="31">
        <f aca="true" t="shared" si="2" ref="J32:J62">I32/1.15</f>
        <v>48.95652173913044</v>
      </c>
      <c r="K32" s="1" t="s">
        <v>484</v>
      </c>
      <c r="L32" s="7" t="s">
        <v>299</v>
      </c>
      <c r="M32" s="1" t="s">
        <v>17</v>
      </c>
      <c r="N32" s="1" t="s">
        <v>300</v>
      </c>
      <c r="O32" s="1">
        <v>1</v>
      </c>
      <c r="P32" s="7" t="s">
        <v>465</v>
      </c>
      <c r="Q32" s="31">
        <v>48.94533333333333</v>
      </c>
      <c r="R32" s="4">
        <f t="shared" si="1"/>
        <v>0.00022858983758288395</v>
      </c>
    </row>
    <row r="33" spans="1:18" s="1" customFormat="1" ht="16.5" customHeight="1">
      <c r="A33" s="1">
        <v>96</v>
      </c>
      <c r="B33" s="1">
        <v>520</v>
      </c>
      <c r="C33" s="7" t="s">
        <v>558</v>
      </c>
      <c r="D33" s="1" t="s">
        <v>412</v>
      </c>
      <c r="E33" s="1" t="s">
        <v>31</v>
      </c>
      <c r="F33" s="1">
        <v>30</v>
      </c>
      <c r="G33" s="1" t="s">
        <v>482</v>
      </c>
      <c r="H33" s="7" t="s">
        <v>250</v>
      </c>
      <c r="I33" s="1">
        <v>79.3</v>
      </c>
      <c r="J33" s="31">
        <f t="shared" si="2"/>
        <v>68.95652173913044</v>
      </c>
      <c r="K33" s="1" t="s">
        <v>484</v>
      </c>
      <c r="L33" s="7" t="s">
        <v>321</v>
      </c>
      <c r="M33" s="1" t="s">
        <v>41</v>
      </c>
      <c r="N33" s="1" t="s">
        <v>31</v>
      </c>
      <c r="O33" s="1">
        <v>30</v>
      </c>
      <c r="P33" s="7" t="s">
        <v>15</v>
      </c>
      <c r="Q33" s="31">
        <v>68.99928571428572</v>
      </c>
      <c r="R33" s="4">
        <f t="shared" si="1"/>
        <v>-0.0006197741717553436</v>
      </c>
    </row>
    <row r="34" spans="1:18" s="1" customFormat="1" ht="16.5" customHeight="1">
      <c r="A34" s="1">
        <v>241</v>
      </c>
      <c r="B34" s="1">
        <v>1113</v>
      </c>
      <c r="C34" s="7" t="s">
        <v>486</v>
      </c>
      <c r="D34" s="1" t="s">
        <v>487</v>
      </c>
      <c r="E34" s="1" t="s">
        <v>577</v>
      </c>
      <c r="G34" s="1" t="s">
        <v>489</v>
      </c>
      <c r="H34" s="7" t="s">
        <v>56</v>
      </c>
      <c r="I34" s="1">
        <v>284</v>
      </c>
      <c r="J34" s="31">
        <f t="shared" si="2"/>
        <v>246.95652173913047</v>
      </c>
      <c r="L34" s="7" t="s">
        <v>54</v>
      </c>
      <c r="M34" s="1" t="s">
        <v>13</v>
      </c>
      <c r="N34" s="1" t="s">
        <v>160</v>
      </c>
      <c r="O34" s="1">
        <v>1</v>
      </c>
      <c r="P34" s="7" t="s">
        <v>56</v>
      </c>
      <c r="Q34" s="31">
        <v>247.36880270270274</v>
      </c>
      <c r="R34" s="4">
        <f t="shared" si="1"/>
        <v>-0.001666665153680542</v>
      </c>
    </row>
    <row r="35" spans="1:18" s="1" customFormat="1" ht="16.5" customHeight="1">
      <c r="A35" s="1">
        <v>47</v>
      </c>
      <c r="B35" s="1">
        <v>283</v>
      </c>
      <c r="C35" s="7" t="s">
        <v>794</v>
      </c>
      <c r="D35" s="1" t="s">
        <v>487</v>
      </c>
      <c r="E35" s="7" t="s">
        <v>795</v>
      </c>
      <c r="G35" s="1" t="s">
        <v>489</v>
      </c>
      <c r="H35" s="7" t="s">
        <v>458</v>
      </c>
      <c r="I35" s="1">
        <v>60.6</v>
      </c>
      <c r="J35" s="31">
        <f t="shared" si="2"/>
        <v>52.69565217391305</v>
      </c>
      <c r="K35" s="1" t="s">
        <v>484</v>
      </c>
      <c r="L35" s="7" t="s">
        <v>189</v>
      </c>
      <c r="M35" s="1" t="s">
        <v>13</v>
      </c>
      <c r="N35" s="1" t="s">
        <v>46</v>
      </c>
      <c r="O35" s="1">
        <v>1</v>
      </c>
      <c r="P35" s="7" t="s">
        <v>458</v>
      </c>
      <c r="Q35" s="31">
        <v>52.857943999999996</v>
      </c>
      <c r="R35" s="4">
        <f t="shared" si="1"/>
        <v>-0.003070339362555413</v>
      </c>
    </row>
    <row r="36" spans="1:18" s="1" customFormat="1" ht="16.5" customHeight="1">
      <c r="A36" s="1">
        <v>218</v>
      </c>
      <c r="B36" s="1">
        <v>1038</v>
      </c>
      <c r="C36" s="7" t="s">
        <v>636</v>
      </c>
      <c r="D36" s="1" t="s">
        <v>17</v>
      </c>
      <c r="E36" s="1" t="s">
        <v>637</v>
      </c>
      <c r="G36" s="1" t="s">
        <v>534</v>
      </c>
      <c r="H36" s="7" t="s">
        <v>555</v>
      </c>
      <c r="I36" s="1">
        <v>40</v>
      </c>
      <c r="J36" s="31">
        <f t="shared" si="2"/>
        <v>34.78260869565218</v>
      </c>
      <c r="K36" s="1" t="s">
        <v>484</v>
      </c>
      <c r="L36" s="7" t="s">
        <v>225</v>
      </c>
      <c r="M36" s="1" t="s">
        <v>17</v>
      </c>
      <c r="N36" s="1" t="s">
        <v>226</v>
      </c>
      <c r="O36" s="1">
        <v>1</v>
      </c>
      <c r="P36" s="7" t="s">
        <v>304</v>
      </c>
      <c r="Q36" s="31">
        <v>35.04861764705883</v>
      </c>
      <c r="R36" s="4">
        <f t="shared" si="1"/>
        <v>-0.007589713069011061</v>
      </c>
    </row>
    <row r="37" spans="1:18" s="1" customFormat="1" ht="16.5" customHeight="1">
      <c r="A37" s="1">
        <v>139</v>
      </c>
      <c r="B37" s="1">
        <v>615</v>
      </c>
      <c r="C37" s="7" t="s">
        <v>785</v>
      </c>
      <c r="D37" s="1" t="s">
        <v>68</v>
      </c>
      <c r="E37" s="1" t="s">
        <v>529</v>
      </c>
      <c r="F37" s="1">
        <v>14</v>
      </c>
      <c r="G37" s="1" t="s">
        <v>482</v>
      </c>
      <c r="H37" s="7" t="s">
        <v>786</v>
      </c>
      <c r="I37" s="1">
        <v>188</v>
      </c>
      <c r="J37" s="31">
        <f t="shared" si="2"/>
        <v>163.47826086956522</v>
      </c>
      <c r="K37" s="1" t="s">
        <v>484</v>
      </c>
      <c r="L37" s="7" t="s">
        <v>270</v>
      </c>
      <c r="M37" s="1" t="s">
        <v>68</v>
      </c>
      <c r="N37" s="1" t="s">
        <v>173</v>
      </c>
      <c r="O37" s="1">
        <v>14</v>
      </c>
      <c r="P37" s="7" t="s">
        <v>272</v>
      </c>
      <c r="Q37" s="31">
        <v>164.86660606060605</v>
      </c>
      <c r="R37" s="4">
        <f t="shared" si="1"/>
        <v>-0.008421021237802773</v>
      </c>
    </row>
    <row r="38" spans="1:18" s="1" customFormat="1" ht="16.5" customHeight="1">
      <c r="A38" s="1">
        <v>46</v>
      </c>
      <c r="B38" s="1">
        <v>283</v>
      </c>
      <c r="C38" s="7" t="s">
        <v>794</v>
      </c>
      <c r="D38" s="1" t="s">
        <v>487</v>
      </c>
      <c r="E38" s="7" t="s">
        <v>795</v>
      </c>
      <c r="G38" s="1" t="s">
        <v>489</v>
      </c>
      <c r="H38" s="7" t="s">
        <v>191</v>
      </c>
      <c r="I38" s="1">
        <v>60.6</v>
      </c>
      <c r="J38" s="31">
        <f t="shared" si="2"/>
        <v>52.69565217391305</v>
      </c>
      <c r="K38" s="1" t="s">
        <v>484</v>
      </c>
      <c r="L38" s="7" t="s">
        <v>189</v>
      </c>
      <c r="M38" s="1" t="s">
        <v>13</v>
      </c>
      <c r="N38" s="1" t="s">
        <v>46</v>
      </c>
      <c r="O38" s="1">
        <v>1</v>
      </c>
      <c r="P38" s="7" t="s">
        <v>191</v>
      </c>
      <c r="Q38" s="31">
        <v>53.19557575757577</v>
      </c>
      <c r="R38" s="4">
        <f t="shared" si="1"/>
        <v>-0.009397841390813875</v>
      </c>
    </row>
    <row r="39" spans="1:18" s="1" customFormat="1" ht="16.5" customHeight="1">
      <c r="A39" s="1">
        <v>243</v>
      </c>
      <c r="B39" s="1">
        <v>1113</v>
      </c>
      <c r="C39" s="7" t="s">
        <v>486</v>
      </c>
      <c r="D39" s="1" t="s">
        <v>487</v>
      </c>
      <c r="E39" s="1" t="s">
        <v>581</v>
      </c>
      <c r="G39" s="1" t="s">
        <v>489</v>
      </c>
      <c r="H39" s="7" t="s">
        <v>56</v>
      </c>
      <c r="I39" s="1">
        <v>202</v>
      </c>
      <c r="J39" s="31">
        <f t="shared" si="2"/>
        <v>175.6521739130435</v>
      </c>
      <c r="K39" s="1" t="s">
        <v>484</v>
      </c>
      <c r="L39" s="7" t="s">
        <v>54</v>
      </c>
      <c r="M39" s="1" t="s">
        <v>13</v>
      </c>
      <c r="N39" s="1" t="s">
        <v>55</v>
      </c>
      <c r="O39" s="1">
        <v>1</v>
      </c>
      <c r="P39" s="7" t="s">
        <v>56</v>
      </c>
      <c r="Q39" s="31">
        <v>177.39617142857145</v>
      </c>
      <c r="R39" s="4">
        <f t="shared" si="1"/>
        <v>-0.009831088808081586</v>
      </c>
    </row>
    <row r="40" spans="1:18" s="1" customFormat="1" ht="16.5" customHeight="1">
      <c r="A40" s="1">
        <v>67</v>
      </c>
      <c r="B40" s="1">
        <v>340</v>
      </c>
      <c r="C40" s="7" t="s">
        <v>655</v>
      </c>
      <c r="D40" s="1" t="s">
        <v>487</v>
      </c>
      <c r="E40" s="1" t="s">
        <v>656</v>
      </c>
      <c r="G40" s="1" t="s">
        <v>489</v>
      </c>
      <c r="H40" s="7" t="s">
        <v>464</v>
      </c>
      <c r="I40" s="1">
        <v>100</v>
      </c>
      <c r="J40" s="31">
        <f t="shared" si="2"/>
        <v>86.95652173913044</v>
      </c>
      <c r="K40" s="1" t="s">
        <v>484</v>
      </c>
      <c r="L40" s="7" t="s">
        <v>248</v>
      </c>
      <c r="M40" s="1" t="s">
        <v>220</v>
      </c>
      <c r="N40" s="1" t="s">
        <v>249</v>
      </c>
      <c r="O40" s="1">
        <v>1</v>
      </c>
      <c r="P40" s="7" t="s">
        <v>464</v>
      </c>
      <c r="Q40" s="31">
        <v>87.83</v>
      </c>
      <c r="R40" s="4">
        <f t="shared" si="1"/>
        <v>-0.00994510145587568</v>
      </c>
    </row>
    <row r="41" spans="1:18" s="1" customFormat="1" ht="16.5" customHeight="1">
      <c r="A41" s="1">
        <v>41</v>
      </c>
      <c r="B41" s="1">
        <v>245</v>
      </c>
      <c r="C41" s="7" t="s">
        <v>692</v>
      </c>
      <c r="D41" s="1" t="s">
        <v>487</v>
      </c>
      <c r="E41" s="1" t="s">
        <v>493</v>
      </c>
      <c r="G41" s="1" t="s">
        <v>489</v>
      </c>
      <c r="H41" s="7" t="s">
        <v>693</v>
      </c>
      <c r="I41" s="1">
        <v>92</v>
      </c>
      <c r="J41" s="31">
        <f t="shared" si="2"/>
        <v>80</v>
      </c>
      <c r="K41" s="1" t="s">
        <v>484</v>
      </c>
      <c r="L41" s="7" t="s">
        <v>318</v>
      </c>
      <c r="M41" s="1" t="s">
        <v>13</v>
      </c>
      <c r="N41" s="1" t="s">
        <v>140</v>
      </c>
      <c r="O41" s="1">
        <v>1</v>
      </c>
      <c r="P41" s="7" t="s">
        <v>241</v>
      </c>
      <c r="Q41" s="31">
        <v>80.87014571428571</v>
      </c>
      <c r="R41" s="4">
        <f t="shared" si="1"/>
        <v>-0.010759789123664223</v>
      </c>
    </row>
    <row r="42" spans="1:18" s="1" customFormat="1" ht="16.5" customHeight="1">
      <c r="A42" s="1">
        <v>203</v>
      </c>
      <c r="B42" s="1">
        <v>1015</v>
      </c>
      <c r="C42" s="7" t="s">
        <v>658</v>
      </c>
      <c r="D42" s="1" t="s">
        <v>17</v>
      </c>
      <c r="E42" s="1" t="s">
        <v>659</v>
      </c>
      <c r="G42" s="1" t="s">
        <v>534</v>
      </c>
      <c r="H42" s="7" t="s">
        <v>465</v>
      </c>
      <c r="I42" s="1">
        <v>84.3</v>
      </c>
      <c r="J42" s="31">
        <f t="shared" si="2"/>
        <v>73.30434782608695</v>
      </c>
      <c r="K42" s="1" t="s">
        <v>484</v>
      </c>
      <c r="L42" s="7" t="s">
        <v>137</v>
      </c>
      <c r="M42" s="1" t="s">
        <v>17</v>
      </c>
      <c r="N42" s="1" t="s">
        <v>138</v>
      </c>
      <c r="O42" s="1">
        <v>1</v>
      </c>
      <c r="P42" s="7" t="s">
        <v>465</v>
      </c>
      <c r="Q42" s="31">
        <v>74.27748275862066</v>
      </c>
      <c r="R42" s="4">
        <f t="shared" si="1"/>
        <v>-0.013101345069758283</v>
      </c>
    </row>
    <row r="43" spans="1:18" s="1" customFormat="1" ht="16.5" customHeight="1">
      <c r="A43" s="1">
        <v>206</v>
      </c>
      <c r="B43" s="1">
        <v>1017</v>
      </c>
      <c r="C43" s="7" t="s">
        <v>765</v>
      </c>
      <c r="D43" s="1" t="s">
        <v>17</v>
      </c>
      <c r="E43" s="1" t="s">
        <v>766</v>
      </c>
      <c r="G43" s="1" t="s">
        <v>534</v>
      </c>
      <c r="H43" s="7" t="s">
        <v>141</v>
      </c>
      <c r="I43" s="1">
        <v>28.5</v>
      </c>
      <c r="J43" s="31">
        <f t="shared" si="2"/>
        <v>24.782608695652176</v>
      </c>
      <c r="K43" s="1" t="s">
        <v>484</v>
      </c>
      <c r="L43" s="7" t="s">
        <v>139</v>
      </c>
      <c r="M43" s="1" t="s">
        <v>17</v>
      </c>
      <c r="N43" s="1" t="s">
        <v>224</v>
      </c>
      <c r="O43" s="1">
        <v>1</v>
      </c>
      <c r="P43" s="7" t="s">
        <v>141</v>
      </c>
      <c r="Q43" s="31">
        <v>25.218214285714282</v>
      </c>
      <c r="R43" s="4">
        <f t="shared" si="1"/>
        <v>-0.017273451051166226</v>
      </c>
    </row>
    <row r="44" spans="1:18" s="1" customFormat="1" ht="16.5" customHeight="1">
      <c r="A44" s="1">
        <v>138</v>
      </c>
      <c r="B44" s="1">
        <v>615</v>
      </c>
      <c r="C44" s="7" t="s">
        <v>785</v>
      </c>
      <c r="D44" s="1" t="s">
        <v>68</v>
      </c>
      <c r="E44" s="1" t="s">
        <v>271</v>
      </c>
      <c r="F44" s="1">
        <v>14</v>
      </c>
      <c r="G44" s="1" t="s">
        <v>482</v>
      </c>
      <c r="H44" s="7" t="s">
        <v>786</v>
      </c>
      <c r="I44" s="1">
        <v>138</v>
      </c>
      <c r="J44" s="31">
        <f t="shared" si="2"/>
        <v>120.00000000000001</v>
      </c>
      <c r="K44" s="1" t="s">
        <v>484</v>
      </c>
      <c r="L44" s="7" t="s">
        <v>270</v>
      </c>
      <c r="M44" s="1" t="s">
        <v>68</v>
      </c>
      <c r="N44" s="1" t="s">
        <v>271</v>
      </c>
      <c r="O44" s="1">
        <v>14</v>
      </c>
      <c r="P44" s="7" t="s">
        <v>272</v>
      </c>
      <c r="Q44" s="31">
        <v>122.21209675675675</v>
      </c>
      <c r="R44" s="4">
        <f t="shared" si="1"/>
        <v>-0.018100472992944015</v>
      </c>
    </row>
    <row r="45" spans="1:18" s="1" customFormat="1" ht="16.5" customHeight="1">
      <c r="A45" s="1">
        <v>161</v>
      </c>
      <c r="B45" s="1">
        <v>655</v>
      </c>
      <c r="C45" s="7" t="s">
        <v>702</v>
      </c>
      <c r="D45" s="1" t="s">
        <v>412</v>
      </c>
      <c r="E45" s="1" t="s">
        <v>31</v>
      </c>
      <c r="F45" s="1">
        <v>5</v>
      </c>
      <c r="G45" s="1" t="s">
        <v>482</v>
      </c>
      <c r="H45" s="7" t="s">
        <v>243</v>
      </c>
      <c r="I45" s="1">
        <v>45</v>
      </c>
      <c r="J45" s="31">
        <f t="shared" si="2"/>
        <v>39.130434782608695</v>
      </c>
      <c r="K45" s="1" t="s">
        <v>484</v>
      </c>
      <c r="L45" s="7" t="s">
        <v>166</v>
      </c>
      <c r="M45" s="1" t="s">
        <v>10</v>
      </c>
      <c r="N45" s="1" t="s">
        <v>31</v>
      </c>
      <c r="O45" s="1">
        <v>5</v>
      </c>
      <c r="P45" s="7" t="s">
        <v>449</v>
      </c>
      <c r="Q45" s="31">
        <v>39.9411111111111</v>
      </c>
      <c r="R45" s="4">
        <f t="shared" si="1"/>
        <v>-0.020296789597244916</v>
      </c>
    </row>
    <row r="46" spans="1:18" s="1" customFormat="1" ht="16.5" customHeight="1">
      <c r="A46" s="1">
        <v>262</v>
      </c>
      <c r="B46" s="1">
        <v>1115</v>
      </c>
      <c r="C46" s="7" t="s">
        <v>607</v>
      </c>
      <c r="D46" s="1" t="s">
        <v>487</v>
      </c>
      <c r="E46" s="1" t="s">
        <v>611</v>
      </c>
      <c r="G46" s="1" t="s">
        <v>489</v>
      </c>
      <c r="H46" s="7" t="s">
        <v>398</v>
      </c>
      <c r="I46" s="1">
        <v>96.1</v>
      </c>
      <c r="J46" s="31">
        <f t="shared" si="2"/>
        <v>83.56521739130434</v>
      </c>
      <c r="L46" s="7" t="s">
        <v>75</v>
      </c>
      <c r="M46" s="1" t="s">
        <v>13</v>
      </c>
      <c r="N46" s="1" t="s">
        <v>414</v>
      </c>
      <c r="O46" s="1">
        <v>1</v>
      </c>
      <c r="P46" s="7" t="s">
        <v>450</v>
      </c>
      <c r="Q46" s="31">
        <v>85.30560000000001</v>
      </c>
      <c r="R46" s="4">
        <f t="shared" si="1"/>
        <v>-0.02040173926091216</v>
      </c>
    </row>
    <row r="47" spans="1:18" s="1" customFormat="1" ht="16.5" customHeight="1">
      <c r="A47" s="1">
        <v>60</v>
      </c>
      <c r="B47" s="1">
        <v>291</v>
      </c>
      <c r="C47" s="7" t="s">
        <v>510</v>
      </c>
      <c r="D47" s="1" t="s">
        <v>419</v>
      </c>
      <c r="E47" s="7" t="s">
        <v>490</v>
      </c>
      <c r="G47" s="1" t="s">
        <v>397</v>
      </c>
      <c r="H47" s="7" t="s">
        <v>491</v>
      </c>
      <c r="I47" s="1">
        <v>56</v>
      </c>
      <c r="J47" s="31">
        <f t="shared" si="2"/>
        <v>48.69565217391305</v>
      </c>
      <c r="K47" s="1" t="s">
        <v>484</v>
      </c>
      <c r="L47" s="7" t="s">
        <v>214</v>
      </c>
      <c r="M47" s="1" t="s">
        <v>215</v>
      </c>
      <c r="N47" s="1" t="s">
        <v>218</v>
      </c>
      <c r="O47" s="1">
        <v>1</v>
      </c>
      <c r="P47" s="7" t="s">
        <v>217</v>
      </c>
      <c r="Q47" s="31">
        <v>49.716551724137936</v>
      </c>
      <c r="R47" s="4">
        <f t="shared" si="1"/>
        <v>-0.020534399808931875</v>
      </c>
    </row>
    <row r="48" spans="1:18" s="1" customFormat="1" ht="16.5" customHeight="1">
      <c r="A48" s="1">
        <v>212</v>
      </c>
      <c r="B48" s="1">
        <v>1025</v>
      </c>
      <c r="C48" s="7" t="s">
        <v>752</v>
      </c>
      <c r="D48" s="1" t="s">
        <v>17</v>
      </c>
      <c r="E48" s="1" t="s">
        <v>753</v>
      </c>
      <c r="G48" s="1" t="s">
        <v>534</v>
      </c>
      <c r="H48" s="7" t="s">
        <v>555</v>
      </c>
      <c r="I48" s="1">
        <v>50.3</v>
      </c>
      <c r="J48" s="31">
        <f t="shared" si="2"/>
        <v>43.73913043478261</v>
      </c>
      <c r="K48" s="1" t="s">
        <v>484</v>
      </c>
      <c r="L48" s="7" t="s">
        <v>301</v>
      </c>
      <c r="M48" s="1" t="s">
        <v>17</v>
      </c>
      <c r="N48" s="1" t="s">
        <v>302</v>
      </c>
      <c r="O48" s="1">
        <v>1</v>
      </c>
      <c r="P48" s="7" t="s">
        <v>304</v>
      </c>
      <c r="Q48" s="31">
        <v>44.665228571428564</v>
      </c>
      <c r="R48" s="4">
        <f t="shared" si="1"/>
        <v>-0.020734207934589206</v>
      </c>
    </row>
    <row r="49" spans="1:18" s="1" customFormat="1" ht="16.5" customHeight="1">
      <c r="A49" s="1">
        <v>189</v>
      </c>
      <c r="B49" s="1">
        <v>938</v>
      </c>
      <c r="C49" s="7" t="s">
        <v>697</v>
      </c>
      <c r="D49" s="1" t="s">
        <v>487</v>
      </c>
      <c r="E49" s="7" t="s">
        <v>700</v>
      </c>
      <c r="G49" s="1" t="s">
        <v>489</v>
      </c>
      <c r="H49" s="7" t="s">
        <v>250</v>
      </c>
      <c r="I49" s="1">
        <v>8.6</v>
      </c>
      <c r="J49" s="31">
        <f t="shared" si="2"/>
        <v>7.478260869565218</v>
      </c>
      <c r="K49" s="1" t="s">
        <v>484</v>
      </c>
      <c r="L49" s="7" t="s">
        <v>12</v>
      </c>
      <c r="M49" s="1" t="s">
        <v>13</v>
      </c>
      <c r="N49" s="1" t="s">
        <v>14</v>
      </c>
      <c r="O49" s="1">
        <v>1</v>
      </c>
      <c r="P49" s="7" t="s">
        <v>15</v>
      </c>
      <c r="Q49" s="31">
        <v>7.649483870967742</v>
      </c>
      <c r="R49" s="4">
        <f t="shared" si="1"/>
        <v>-0.022383601860038054</v>
      </c>
    </row>
    <row r="50" spans="1:18" s="1" customFormat="1" ht="16.5" customHeight="1">
      <c r="A50" s="1">
        <v>19</v>
      </c>
      <c r="B50" s="1">
        <v>222</v>
      </c>
      <c r="C50" s="7" t="s">
        <v>776</v>
      </c>
      <c r="D50" s="1" t="s">
        <v>30</v>
      </c>
      <c r="E50" s="1" t="s">
        <v>777</v>
      </c>
      <c r="F50" s="1">
        <v>10</v>
      </c>
      <c r="G50" s="1" t="s">
        <v>482</v>
      </c>
      <c r="H50" s="7" t="s">
        <v>437</v>
      </c>
      <c r="I50" s="1">
        <v>47.5</v>
      </c>
      <c r="J50" s="31">
        <f t="shared" si="2"/>
        <v>41.30434782608696</v>
      </c>
      <c r="K50" s="1" t="s">
        <v>484</v>
      </c>
      <c r="L50" s="7" t="s">
        <v>78</v>
      </c>
      <c r="M50" s="1" t="s">
        <v>30</v>
      </c>
      <c r="N50" s="1" t="s">
        <v>79</v>
      </c>
      <c r="O50" s="1">
        <v>10</v>
      </c>
      <c r="P50" s="7" t="s">
        <v>80</v>
      </c>
      <c r="Q50" s="31">
        <v>42.330000000000005</v>
      </c>
      <c r="R50" s="4">
        <f t="shared" si="1"/>
        <v>-0.024229911975266825</v>
      </c>
    </row>
    <row r="51" spans="1:18" s="1" customFormat="1" ht="16.5" customHeight="1">
      <c r="A51" s="1">
        <v>240</v>
      </c>
      <c r="B51" s="1">
        <v>1113</v>
      </c>
      <c r="C51" s="7" t="s">
        <v>486</v>
      </c>
      <c r="D51" s="1" t="s">
        <v>487</v>
      </c>
      <c r="E51" s="1" t="s">
        <v>580</v>
      </c>
      <c r="G51" s="1" t="s">
        <v>489</v>
      </c>
      <c r="H51" s="7" t="s">
        <v>56</v>
      </c>
      <c r="I51" s="1">
        <v>167</v>
      </c>
      <c r="J51" s="31">
        <f t="shared" si="2"/>
        <v>145.21739130434784</v>
      </c>
      <c r="K51" s="1" t="s">
        <v>484</v>
      </c>
      <c r="L51" s="7" t="s">
        <v>54</v>
      </c>
      <c r="M51" s="1" t="s">
        <v>13</v>
      </c>
      <c r="N51" s="1" t="s">
        <v>73</v>
      </c>
      <c r="O51" s="1">
        <v>1</v>
      </c>
      <c r="P51" s="7" t="s">
        <v>56</v>
      </c>
      <c r="Q51" s="31">
        <v>148.8325294117647</v>
      </c>
      <c r="R51" s="4">
        <f t="shared" si="1"/>
        <v>-0.024289972909182472</v>
      </c>
    </row>
    <row r="52" spans="1:18" s="1" customFormat="1" ht="16.5" customHeight="1">
      <c r="A52" s="1">
        <v>162</v>
      </c>
      <c r="B52" s="1">
        <v>655</v>
      </c>
      <c r="C52" s="7" t="s">
        <v>702</v>
      </c>
      <c r="D52" s="1" t="s">
        <v>412</v>
      </c>
      <c r="E52" s="1" t="s">
        <v>31</v>
      </c>
      <c r="F52" s="1">
        <v>14</v>
      </c>
      <c r="G52" s="1" t="s">
        <v>482</v>
      </c>
      <c r="H52" s="7" t="s">
        <v>243</v>
      </c>
      <c r="I52" s="1">
        <v>121</v>
      </c>
      <c r="J52" s="31">
        <f t="shared" si="2"/>
        <v>105.21739130434783</v>
      </c>
      <c r="L52" s="7" t="s">
        <v>166</v>
      </c>
      <c r="M52" s="1" t="s">
        <v>10</v>
      </c>
      <c r="N52" s="1" t="s">
        <v>31</v>
      </c>
      <c r="O52" s="1">
        <v>14</v>
      </c>
      <c r="P52" s="7" t="s">
        <v>449</v>
      </c>
      <c r="Q52" s="31">
        <v>108.32475</v>
      </c>
      <c r="R52" s="4">
        <f t="shared" si="1"/>
        <v>-0.02868558381766094</v>
      </c>
    </row>
    <row r="53" spans="1:18" s="1" customFormat="1" ht="16.5" customHeight="1">
      <c r="A53" s="1">
        <v>169</v>
      </c>
      <c r="B53" s="1">
        <v>658</v>
      </c>
      <c r="C53" s="7" t="s">
        <v>551</v>
      </c>
      <c r="D53" s="1" t="s">
        <v>112</v>
      </c>
      <c r="E53" s="1" t="s">
        <v>553</v>
      </c>
      <c r="F53" s="1">
        <v>60</v>
      </c>
      <c r="G53" s="1" t="s">
        <v>381</v>
      </c>
      <c r="H53" s="7" t="s">
        <v>133</v>
      </c>
      <c r="I53" s="1">
        <v>193</v>
      </c>
      <c r="J53" s="31">
        <f t="shared" si="2"/>
        <v>167.82608695652175</v>
      </c>
      <c r="K53" s="1" t="s">
        <v>484</v>
      </c>
      <c r="L53" s="7" t="s">
        <v>285</v>
      </c>
      <c r="M53" s="1" t="s">
        <v>112</v>
      </c>
      <c r="N53" s="1" t="s">
        <v>286</v>
      </c>
      <c r="O53" s="1">
        <v>1</v>
      </c>
      <c r="P53" s="7" t="s">
        <v>133</v>
      </c>
      <c r="Q53" s="31">
        <v>173.1688235294117</v>
      </c>
      <c r="R53" s="4">
        <f t="shared" si="1"/>
        <v>-0.03085276243146917</v>
      </c>
    </row>
    <row r="54" spans="1:18" s="1" customFormat="1" ht="16.5" customHeight="1">
      <c r="A54" s="1">
        <v>168</v>
      </c>
      <c r="B54" s="1">
        <v>658</v>
      </c>
      <c r="C54" s="7" t="s">
        <v>551</v>
      </c>
      <c r="D54" s="1" t="s">
        <v>112</v>
      </c>
      <c r="E54" s="1" t="s">
        <v>552</v>
      </c>
      <c r="F54" s="1">
        <v>60</v>
      </c>
      <c r="G54" s="1" t="s">
        <v>381</v>
      </c>
      <c r="H54" s="7" t="s">
        <v>133</v>
      </c>
      <c r="I54" s="1">
        <v>274</v>
      </c>
      <c r="J54" s="31">
        <f t="shared" si="2"/>
        <v>238.2608695652174</v>
      </c>
      <c r="K54" s="1" t="s">
        <v>484</v>
      </c>
      <c r="L54" s="7" t="s">
        <v>285</v>
      </c>
      <c r="M54" s="1" t="s">
        <v>112</v>
      </c>
      <c r="N54" s="1" t="s">
        <v>288</v>
      </c>
      <c r="O54" s="1">
        <v>1</v>
      </c>
      <c r="P54" s="7" t="s">
        <v>133</v>
      </c>
      <c r="Q54" s="31">
        <v>246.0351428571429</v>
      </c>
      <c r="R54" s="4">
        <f t="shared" si="1"/>
        <v>-0.03159822292719993</v>
      </c>
    </row>
    <row r="55" spans="1:18" s="1" customFormat="1" ht="16.5" customHeight="1">
      <c r="A55" s="1">
        <v>216</v>
      </c>
      <c r="B55" s="1">
        <v>1031</v>
      </c>
      <c r="C55" s="7" t="s">
        <v>714</v>
      </c>
      <c r="D55" s="1" t="s">
        <v>17</v>
      </c>
      <c r="E55" s="1" t="s">
        <v>503</v>
      </c>
      <c r="G55" s="1" t="s">
        <v>534</v>
      </c>
      <c r="H55" s="7" t="s">
        <v>715</v>
      </c>
      <c r="I55" s="1">
        <v>45.8</v>
      </c>
      <c r="J55" s="31">
        <f t="shared" si="2"/>
        <v>39.82608695652174</v>
      </c>
      <c r="K55" s="1" t="s">
        <v>484</v>
      </c>
      <c r="L55" s="7" t="s">
        <v>116</v>
      </c>
      <c r="M55" s="1" t="s">
        <v>17</v>
      </c>
      <c r="N55" s="1" t="s">
        <v>117</v>
      </c>
      <c r="O55" s="1">
        <v>1</v>
      </c>
      <c r="P55" s="7" t="s">
        <v>118</v>
      </c>
      <c r="Q55" s="31">
        <v>41.134352941176466</v>
      </c>
      <c r="R55" s="4">
        <f t="shared" si="1"/>
        <v>-0.03180470558332568</v>
      </c>
    </row>
    <row r="56" spans="1:18" s="1" customFormat="1" ht="16.5" customHeight="1">
      <c r="A56" s="1">
        <v>67</v>
      </c>
      <c r="B56" s="1">
        <v>340</v>
      </c>
      <c r="C56" s="7" t="s">
        <v>655</v>
      </c>
      <c r="D56" s="1" t="s">
        <v>487</v>
      </c>
      <c r="E56" s="1" t="s">
        <v>656</v>
      </c>
      <c r="G56" s="1" t="s">
        <v>489</v>
      </c>
      <c r="H56" s="7" t="s">
        <v>464</v>
      </c>
      <c r="I56" s="1">
        <v>100</v>
      </c>
      <c r="J56" s="31">
        <f t="shared" si="2"/>
        <v>86.95652173913044</v>
      </c>
      <c r="K56" s="1" t="s">
        <v>484</v>
      </c>
      <c r="L56" s="7" t="s">
        <v>253</v>
      </c>
      <c r="M56" s="1" t="s">
        <v>220</v>
      </c>
      <c r="N56" s="1" t="s">
        <v>21</v>
      </c>
      <c r="O56" s="1">
        <v>1</v>
      </c>
      <c r="P56" s="7" t="s">
        <v>464</v>
      </c>
      <c r="Q56" s="31">
        <v>89.915</v>
      </c>
      <c r="R56" s="4">
        <f t="shared" si="1"/>
        <v>-0.03290305578456953</v>
      </c>
    </row>
    <row r="57" spans="1:18" s="1" customFormat="1" ht="16.5" customHeight="1">
      <c r="A57" s="1">
        <v>160</v>
      </c>
      <c r="B57" s="1">
        <v>654</v>
      </c>
      <c r="C57" s="7" t="s">
        <v>545</v>
      </c>
      <c r="D57" s="1" t="s">
        <v>7</v>
      </c>
      <c r="E57" s="1" t="s">
        <v>547</v>
      </c>
      <c r="F57" s="1">
        <v>120</v>
      </c>
      <c r="G57" s="1" t="s">
        <v>397</v>
      </c>
      <c r="H57" s="7" t="s">
        <v>519</v>
      </c>
      <c r="I57" s="1">
        <v>111</v>
      </c>
      <c r="J57" s="31">
        <f t="shared" si="2"/>
        <v>96.5217391304348</v>
      </c>
      <c r="K57" s="1" t="s">
        <v>484</v>
      </c>
      <c r="L57" s="7" t="s">
        <v>264</v>
      </c>
      <c r="M57" s="1" t="s">
        <v>7</v>
      </c>
      <c r="N57" s="7" t="s">
        <v>435</v>
      </c>
      <c r="O57" s="1">
        <v>1</v>
      </c>
      <c r="P57" s="7" t="s">
        <v>462</v>
      </c>
      <c r="Q57" s="31">
        <v>99.84959259259257</v>
      </c>
      <c r="R57" s="4">
        <f t="shared" si="1"/>
        <v>-0.03332866340012143</v>
      </c>
    </row>
    <row r="58" spans="1:18" s="1" customFormat="1" ht="16.5" customHeight="1">
      <c r="A58" s="1">
        <v>81</v>
      </c>
      <c r="B58" s="1">
        <v>483</v>
      </c>
      <c r="C58" s="7" t="s">
        <v>705</v>
      </c>
      <c r="D58" s="1" t="s">
        <v>30</v>
      </c>
      <c r="E58" s="1" t="s">
        <v>31</v>
      </c>
      <c r="F58" s="1">
        <v>7</v>
      </c>
      <c r="G58" s="1" t="s">
        <v>482</v>
      </c>
      <c r="H58" s="7" t="s">
        <v>706</v>
      </c>
      <c r="I58" s="1">
        <v>25.5</v>
      </c>
      <c r="J58" s="31">
        <f t="shared" si="2"/>
        <v>22.17391304347826</v>
      </c>
      <c r="K58" s="1" t="s">
        <v>484</v>
      </c>
      <c r="L58" s="7" t="s">
        <v>29</v>
      </c>
      <c r="M58" s="1" t="s">
        <v>30</v>
      </c>
      <c r="N58" s="1" t="s">
        <v>31</v>
      </c>
      <c r="O58" s="1">
        <v>7</v>
      </c>
      <c r="P58" s="7" t="s">
        <v>92</v>
      </c>
      <c r="Q58" s="31">
        <v>22.94622259259259</v>
      </c>
      <c r="R58" s="4">
        <f t="shared" si="1"/>
        <v>-0.0336573719703932</v>
      </c>
    </row>
    <row r="59" spans="1:18" s="1" customFormat="1" ht="16.5" customHeight="1">
      <c r="A59" s="1">
        <v>217</v>
      </c>
      <c r="B59" s="1">
        <v>1034</v>
      </c>
      <c r="C59" s="7" t="s">
        <v>548</v>
      </c>
      <c r="D59" s="1" t="s">
        <v>487</v>
      </c>
      <c r="E59" s="1" t="s">
        <v>549</v>
      </c>
      <c r="G59" s="1" t="s">
        <v>489</v>
      </c>
      <c r="H59" s="7" t="s">
        <v>294</v>
      </c>
      <c r="I59" s="1">
        <v>218</v>
      </c>
      <c r="J59" s="31">
        <f t="shared" si="2"/>
        <v>189.56521739130437</v>
      </c>
      <c r="K59" s="1" t="s">
        <v>484</v>
      </c>
      <c r="L59" s="7" t="s">
        <v>219</v>
      </c>
      <c r="M59" s="1" t="s">
        <v>13</v>
      </c>
      <c r="N59" s="1" t="s">
        <v>221</v>
      </c>
      <c r="O59" s="1">
        <v>1</v>
      </c>
      <c r="P59" s="7" t="s">
        <v>294</v>
      </c>
      <c r="Q59" s="31">
        <v>196.5073529411765</v>
      </c>
      <c r="R59" s="4">
        <f t="shared" si="1"/>
        <v>-0.035327612152763636</v>
      </c>
    </row>
    <row r="60" spans="1:18" s="1" customFormat="1" ht="16.5" customHeight="1">
      <c r="A60" s="1">
        <v>205</v>
      </c>
      <c r="B60" s="1">
        <v>1017</v>
      </c>
      <c r="C60" s="7" t="s">
        <v>765</v>
      </c>
      <c r="D60" s="1" t="s">
        <v>17</v>
      </c>
      <c r="E60" s="1" t="s">
        <v>493</v>
      </c>
      <c r="G60" s="1" t="s">
        <v>534</v>
      </c>
      <c r="H60" s="7" t="s">
        <v>141</v>
      </c>
      <c r="I60" s="1">
        <v>21.2</v>
      </c>
      <c r="J60" s="31">
        <f t="shared" si="2"/>
        <v>18.434782608695652</v>
      </c>
      <c r="K60" s="1" t="s">
        <v>484</v>
      </c>
      <c r="L60" s="7" t="s">
        <v>139</v>
      </c>
      <c r="M60" s="1" t="s">
        <v>17</v>
      </c>
      <c r="N60" s="1" t="s">
        <v>140</v>
      </c>
      <c r="O60" s="1">
        <v>1</v>
      </c>
      <c r="P60" s="7" t="s">
        <v>141</v>
      </c>
      <c r="Q60" s="31">
        <v>19.13416666666667</v>
      </c>
      <c r="R60" s="4">
        <f t="shared" si="1"/>
        <v>-0.03655158179370323</v>
      </c>
    </row>
    <row r="61" spans="1:18" s="1" customFormat="1" ht="16.5" customHeight="1">
      <c r="A61" s="1">
        <v>181</v>
      </c>
      <c r="B61" s="1">
        <v>837</v>
      </c>
      <c r="C61" s="7" t="s">
        <v>726</v>
      </c>
      <c r="D61" s="1" t="s">
        <v>412</v>
      </c>
      <c r="E61" s="1" t="s">
        <v>63</v>
      </c>
      <c r="F61" s="1">
        <v>7</v>
      </c>
      <c r="G61" s="1" t="s">
        <v>482</v>
      </c>
      <c r="H61" s="7" t="s">
        <v>133</v>
      </c>
      <c r="I61" s="1">
        <v>107</v>
      </c>
      <c r="J61" s="31">
        <f t="shared" si="2"/>
        <v>93.04347826086958</v>
      </c>
      <c r="L61" s="7" t="s">
        <v>295</v>
      </c>
      <c r="M61" s="1" t="s">
        <v>10</v>
      </c>
      <c r="N61" s="1" t="s">
        <v>63</v>
      </c>
      <c r="O61" s="1">
        <v>7</v>
      </c>
      <c r="P61" s="7" t="s">
        <v>133</v>
      </c>
      <c r="Q61" s="31">
        <v>96.58955555555555</v>
      </c>
      <c r="R61" s="4">
        <f t="shared" si="1"/>
        <v>-0.03671284409882567</v>
      </c>
    </row>
    <row r="62" spans="1:18" s="1" customFormat="1" ht="16.5" customHeight="1">
      <c r="A62" s="1">
        <v>214</v>
      </c>
      <c r="B62" s="1">
        <v>1029</v>
      </c>
      <c r="C62" s="7" t="s">
        <v>624</v>
      </c>
      <c r="D62" s="1" t="s">
        <v>17</v>
      </c>
      <c r="E62" s="1" t="s">
        <v>625</v>
      </c>
      <c r="G62" s="1" t="s">
        <v>534</v>
      </c>
      <c r="H62" s="7" t="s">
        <v>626</v>
      </c>
      <c r="I62" s="1">
        <v>17.6</v>
      </c>
      <c r="J62" s="31">
        <f t="shared" si="2"/>
        <v>15.304347826086959</v>
      </c>
      <c r="K62" s="1" t="s">
        <v>484</v>
      </c>
      <c r="L62" s="7" t="s">
        <v>439</v>
      </c>
      <c r="M62" s="1" t="s">
        <v>17</v>
      </c>
      <c r="N62" s="1" t="s">
        <v>443</v>
      </c>
      <c r="O62" s="1">
        <v>1</v>
      </c>
      <c r="P62" s="7" t="s">
        <v>441</v>
      </c>
      <c r="Q62" s="31">
        <v>15.9</v>
      </c>
      <c r="R62" s="4">
        <f t="shared" si="1"/>
        <v>-0.03746240087503406</v>
      </c>
    </row>
    <row r="63" spans="1:18" s="1" customFormat="1" ht="16.5" customHeight="1">
      <c r="A63" s="1">
        <v>307</v>
      </c>
      <c r="B63" s="1">
        <v>146</v>
      </c>
      <c r="C63" s="7" t="s">
        <v>677</v>
      </c>
      <c r="D63" s="1" t="s">
        <v>412</v>
      </c>
      <c r="E63" s="1" t="s">
        <v>678</v>
      </c>
      <c r="F63" s="1">
        <v>10</v>
      </c>
      <c r="G63" s="1" t="s">
        <v>482</v>
      </c>
      <c r="H63" s="7" t="s">
        <v>467</v>
      </c>
      <c r="I63" s="1">
        <v>4354</v>
      </c>
      <c r="J63" s="31">
        <f>I63-75</f>
        <v>4279</v>
      </c>
      <c r="K63" s="1" t="s">
        <v>484</v>
      </c>
      <c r="L63" s="7" t="s">
        <v>179</v>
      </c>
      <c r="M63" s="1" t="s">
        <v>10</v>
      </c>
      <c r="N63" s="1" t="s">
        <v>180</v>
      </c>
      <c r="O63" s="1">
        <v>10</v>
      </c>
      <c r="P63" s="7" t="s">
        <v>467</v>
      </c>
      <c r="Q63" s="31">
        <v>4449.361034482758</v>
      </c>
      <c r="R63" s="4">
        <f t="shared" si="1"/>
        <v>-0.038288876349312266</v>
      </c>
    </row>
    <row r="64" spans="1:18" s="1" customFormat="1" ht="16.5" customHeight="1">
      <c r="A64" s="1">
        <v>179</v>
      </c>
      <c r="B64" s="1">
        <v>837</v>
      </c>
      <c r="C64" s="7" t="s">
        <v>726</v>
      </c>
      <c r="D64" s="1" t="s">
        <v>412</v>
      </c>
      <c r="E64" s="1" t="s">
        <v>31</v>
      </c>
      <c r="F64" s="1">
        <v>7</v>
      </c>
      <c r="G64" s="1" t="s">
        <v>482</v>
      </c>
      <c r="H64" s="7" t="s">
        <v>133</v>
      </c>
      <c r="I64" s="1">
        <v>62.7</v>
      </c>
      <c r="J64" s="31">
        <f aca="true" t="shared" si="3" ref="J64:J91">I64/1.15</f>
        <v>54.52173913043479</v>
      </c>
      <c r="K64" s="1" t="s">
        <v>484</v>
      </c>
      <c r="L64" s="7" t="s">
        <v>295</v>
      </c>
      <c r="M64" s="1" t="s">
        <v>10</v>
      </c>
      <c r="N64" s="1" t="s">
        <v>31</v>
      </c>
      <c r="O64" s="1">
        <v>7</v>
      </c>
      <c r="P64" s="7" t="s">
        <v>133</v>
      </c>
      <c r="Q64" s="31">
        <v>56.76196551724139</v>
      </c>
      <c r="R64" s="4">
        <f t="shared" si="1"/>
        <v>-0.03946703336279181</v>
      </c>
    </row>
    <row r="65" spans="1:18" s="1" customFormat="1" ht="16.5" customHeight="1">
      <c r="A65" s="1">
        <v>242</v>
      </c>
      <c r="B65" s="1">
        <v>1113</v>
      </c>
      <c r="C65" s="7" t="s">
        <v>486</v>
      </c>
      <c r="D65" s="1" t="s">
        <v>487</v>
      </c>
      <c r="E65" s="1" t="s">
        <v>582</v>
      </c>
      <c r="G65" s="1" t="s">
        <v>489</v>
      </c>
      <c r="H65" s="7" t="s">
        <v>56</v>
      </c>
      <c r="I65" s="1">
        <v>228</v>
      </c>
      <c r="J65" s="31">
        <f t="shared" si="3"/>
        <v>198.2608695652174</v>
      </c>
      <c r="L65" s="7" t="s">
        <v>54</v>
      </c>
      <c r="M65" s="1" t="s">
        <v>13</v>
      </c>
      <c r="N65" s="1" t="s">
        <v>200</v>
      </c>
      <c r="O65" s="1">
        <v>1</v>
      </c>
      <c r="P65" s="7" t="s">
        <v>56</v>
      </c>
      <c r="Q65" s="31">
        <v>206.51374285714286</v>
      </c>
      <c r="R65" s="4">
        <f t="shared" si="1"/>
        <v>-0.039962828515652006</v>
      </c>
    </row>
    <row r="66" spans="1:18" s="1" customFormat="1" ht="16.5" customHeight="1">
      <c r="A66" s="1">
        <v>225</v>
      </c>
      <c r="B66" s="1">
        <v>1075</v>
      </c>
      <c r="C66" s="7" t="s">
        <v>504</v>
      </c>
      <c r="D66" s="1" t="s">
        <v>37</v>
      </c>
      <c r="E66" s="1" t="s">
        <v>716</v>
      </c>
      <c r="G66" s="1" t="s">
        <v>506</v>
      </c>
      <c r="H66" s="7" t="s">
        <v>507</v>
      </c>
      <c r="I66" s="1">
        <v>61.6</v>
      </c>
      <c r="J66" s="31">
        <f t="shared" si="3"/>
        <v>53.56521739130435</v>
      </c>
      <c r="K66" s="1" t="s">
        <v>484</v>
      </c>
      <c r="L66" s="7" t="s">
        <v>352</v>
      </c>
      <c r="M66" s="1" t="s">
        <v>37</v>
      </c>
      <c r="N66" s="1" t="s">
        <v>353</v>
      </c>
      <c r="O66" s="1">
        <v>1</v>
      </c>
      <c r="P66" s="7" t="s">
        <v>354</v>
      </c>
      <c r="Q66" s="31">
        <v>55.84729629629629</v>
      </c>
      <c r="R66" s="4">
        <f t="shared" si="1"/>
        <v>-0.040862835917506814</v>
      </c>
    </row>
    <row r="67" spans="1:18" s="1" customFormat="1" ht="16.5" customHeight="1">
      <c r="A67" s="1">
        <v>232</v>
      </c>
      <c r="B67" s="1">
        <v>1111</v>
      </c>
      <c r="C67" s="7" t="s">
        <v>576</v>
      </c>
      <c r="D67" s="1" t="s">
        <v>487</v>
      </c>
      <c r="E67" s="1" t="s">
        <v>582</v>
      </c>
      <c r="G67" s="1" t="s">
        <v>489</v>
      </c>
      <c r="H67" s="7" t="s">
        <v>578</v>
      </c>
      <c r="I67" s="1">
        <v>280</v>
      </c>
      <c r="J67" s="31">
        <f t="shared" si="3"/>
        <v>243.47826086956525</v>
      </c>
      <c r="L67" s="7" t="s">
        <v>335</v>
      </c>
      <c r="M67" s="1" t="s">
        <v>13</v>
      </c>
      <c r="N67" s="1" t="s">
        <v>356</v>
      </c>
      <c r="O67" s="1">
        <v>1</v>
      </c>
      <c r="P67" s="7" t="s">
        <v>442</v>
      </c>
      <c r="Q67" s="31">
        <v>254.0062962962963</v>
      </c>
      <c r="R67" s="4">
        <f aca="true" t="shared" si="4" ref="R67:R130">(J67-Q67)/Q67</f>
        <v>-0.04144793093809847</v>
      </c>
    </row>
    <row r="68" spans="1:18" s="1" customFormat="1" ht="16.5" customHeight="1">
      <c r="A68" s="1">
        <v>150</v>
      </c>
      <c r="B68" s="1">
        <v>646</v>
      </c>
      <c r="C68" s="7" t="s">
        <v>754</v>
      </c>
      <c r="D68" s="1" t="s">
        <v>412</v>
      </c>
      <c r="E68" s="1" t="s">
        <v>65</v>
      </c>
      <c r="F68" s="1">
        <v>20</v>
      </c>
      <c r="G68" s="1" t="s">
        <v>482</v>
      </c>
      <c r="H68" s="7" t="s">
        <v>66</v>
      </c>
      <c r="I68" s="1">
        <v>26.8</v>
      </c>
      <c r="J68" s="31">
        <f t="shared" si="3"/>
        <v>23.30434782608696</v>
      </c>
      <c r="K68" s="1" t="s">
        <v>484</v>
      </c>
      <c r="L68" s="7" t="s">
        <v>64</v>
      </c>
      <c r="M68" s="1" t="s">
        <v>41</v>
      </c>
      <c r="N68" s="1" t="s">
        <v>65</v>
      </c>
      <c r="O68" s="1">
        <v>20</v>
      </c>
      <c r="P68" s="7" t="s">
        <v>66</v>
      </c>
      <c r="Q68" s="31">
        <v>24.33120000000001</v>
      </c>
      <c r="R68" s="4">
        <f t="shared" si="4"/>
        <v>-0.042203104405580026</v>
      </c>
    </row>
    <row r="69" spans="1:18" s="1" customFormat="1" ht="16.5" customHeight="1">
      <c r="A69" s="1">
        <v>239</v>
      </c>
      <c r="B69" s="1">
        <v>1112</v>
      </c>
      <c r="C69" s="7" t="s">
        <v>583</v>
      </c>
      <c r="D69" s="1" t="s">
        <v>487</v>
      </c>
      <c r="E69" s="1" t="s">
        <v>581</v>
      </c>
      <c r="G69" s="1" t="s">
        <v>489</v>
      </c>
      <c r="H69" s="7" t="s">
        <v>585</v>
      </c>
      <c r="I69" s="1">
        <v>224</v>
      </c>
      <c r="J69" s="31">
        <f t="shared" si="3"/>
        <v>194.7826086956522</v>
      </c>
      <c r="L69" s="7" t="s">
        <v>298</v>
      </c>
      <c r="M69" s="1" t="s">
        <v>13</v>
      </c>
      <c r="N69" s="1" t="s">
        <v>362</v>
      </c>
      <c r="O69" s="1">
        <v>1</v>
      </c>
      <c r="P69" s="7" t="s">
        <v>445</v>
      </c>
      <c r="Q69" s="31">
        <v>203.39988000000002</v>
      </c>
      <c r="R69" s="4">
        <f t="shared" si="4"/>
        <v>-0.042366157267879595</v>
      </c>
    </row>
    <row r="70" spans="1:18" s="1" customFormat="1" ht="16.5" customHeight="1">
      <c r="A70" s="1">
        <v>151</v>
      </c>
      <c r="B70" s="1">
        <v>646</v>
      </c>
      <c r="C70" s="7" t="s">
        <v>754</v>
      </c>
      <c r="D70" s="1" t="s">
        <v>412</v>
      </c>
      <c r="E70" s="1" t="s">
        <v>65</v>
      </c>
      <c r="F70" s="1">
        <v>10</v>
      </c>
      <c r="G70" s="1" t="s">
        <v>482</v>
      </c>
      <c r="H70" s="7" t="s">
        <v>66</v>
      </c>
      <c r="I70" s="1">
        <v>13.7</v>
      </c>
      <c r="J70" s="31">
        <f t="shared" si="3"/>
        <v>11.91304347826087</v>
      </c>
      <c r="L70" s="7" t="s">
        <v>64</v>
      </c>
      <c r="M70" s="1" t="s">
        <v>41</v>
      </c>
      <c r="N70" s="1" t="s">
        <v>65</v>
      </c>
      <c r="O70" s="1">
        <v>10</v>
      </c>
      <c r="P70" s="7" t="s">
        <v>66</v>
      </c>
      <c r="Q70" s="31">
        <v>12.445555555555554</v>
      </c>
      <c r="R70" s="4">
        <f t="shared" si="4"/>
        <v>-0.042787328771111195</v>
      </c>
    </row>
    <row r="71" spans="1:18" s="1" customFormat="1" ht="16.5" customHeight="1">
      <c r="A71" s="1">
        <v>57</v>
      </c>
      <c r="B71" s="1">
        <v>290</v>
      </c>
      <c r="C71" s="7" t="s">
        <v>568</v>
      </c>
      <c r="D71" s="1" t="s">
        <v>419</v>
      </c>
      <c r="E71" s="7" t="s">
        <v>569</v>
      </c>
      <c r="G71" s="1" t="s">
        <v>415</v>
      </c>
      <c r="H71" s="7" t="s">
        <v>491</v>
      </c>
      <c r="I71" s="1">
        <v>256</v>
      </c>
      <c r="J71" s="31">
        <f t="shared" si="3"/>
        <v>222.60869565217394</v>
      </c>
      <c r="K71" s="1" t="s">
        <v>484</v>
      </c>
      <c r="L71" s="7" t="s">
        <v>418</v>
      </c>
      <c r="M71" s="1" t="s">
        <v>419</v>
      </c>
      <c r="N71" s="1" t="s">
        <v>420</v>
      </c>
      <c r="O71" s="1">
        <v>1</v>
      </c>
      <c r="P71" s="7" t="s">
        <v>217</v>
      </c>
      <c r="Q71" s="31">
        <v>232.65556521739128</v>
      </c>
      <c r="R71" s="4">
        <f t="shared" si="4"/>
        <v>-0.04318344826967558</v>
      </c>
    </row>
    <row r="72" spans="1:18" s="1" customFormat="1" ht="16.5" customHeight="1">
      <c r="A72" s="1">
        <v>176</v>
      </c>
      <c r="B72" s="1">
        <v>662</v>
      </c>
      <c r="C72" s="7" t="s">
        <v>632</v>
      </c>
      <c r="D72" s="1" t="s">
        <v>522</v>
      </c>
      <c r="E72" s="7" t="s">
        <v>633</v>
      </c>
      <c r="F72" s="1">
        <v>60</v>
      </c>
      <c r="G72" s="1" t="s">
        <v>482</v>
      </c>
      <c r="H72" s="7" t="s">
        <v>204</v>
      </c>
      <c r="I72" s="1">
        <v>47.8</v>
      </c>
      <c r="J72" s="31">
        <f t="shared" si="3"/>
        <v>41.56521739130435</v>
      </c>
      <c r="K72" s="1" t="s">
        <v>484</v>
      </c>
      <c r="L72" s="7" t="s">
        <v>114</v>
      </c>
      <c r="M72" s="1" t="s">
        <v>104</v>
      </c>
      <c r="N72" s="1" t="s">
        <v>115</v>
      </c>
      <c r="O72" s="1">
        <v>60</v>
      </c>
      <c r="P72" s="7" t="s">
        <v>469</v>
      </c>
      <c r="Q72" s="31">
        <v>43.469866666666675</v>
      </c>
      <c r="R72" s="4">
        <f t="shared" si="4"/>
        <v>-0.04381539262513627</v>
      </c>
    </row>
    <row r="73" spans="1:18" s="1" customFormat="1" ht="16.5" customHeight="1">
      <c r="A73" s="1">
        <v>65</v>
      </c>
      <c r="B73" s="1">
        <v>340</v>
      </c>
      <c r="C73" s="7" t="s">
        <v>701</v>
      </c>
      <c r="D73" s="1" t="s">
        <v>487</v>
      </c>
      <c r="E73" s="1" t="s">
        <v>575</v>
      </c>
      <c r="G73" s="1" t="s">
        <v>489</v>
      </c>
      <c r="H73" s="7" t="s">
        <v>574</v>
      </c>
      <c r="I73" s="1">
        <v>100</v>
      </c>
      <c r="J73" s="31">
        <f t="shared" si="3"/>
        <v>86.95652173913044</v>
      </c>
      <c r="K73" s="1" t="s">
        <v>484</v>
      </c>
      <c r="L73" s="7" t="s">
        <v>19</v>
      </c>
      <c r="M73" s="1" t="s">
        <v>20</v>
      </c>
      <c r="N73" s="1" t="s">
        <v>21</v>
      </c>
      <c r="O73" s="1">
        <v>1</v>
      </c>
      <c r="P73" s="7" t="s">
        <v>22</v>
      </c>
      <c r="Q73" s="31">
        <v>91.00706451612903</v>
      </c>
      <c r="R73" s="4">
        <f t="shared" si="4"/>
        <v>-0.04450800384052302</v>
      </c>
    </row>
    <row r="74" spans="1:18" s="1" customFormat="1" ht="16.5" customHeight="1">
      <c r="A74" s="1">
        <v>10</v>
      </c>
      <c r="B74" s="1">
        <v>191</v>
      </c>
      <c r="C74" s="7" t="s">
        <v>806</v>
      </c>
      <c r="D74" s="1" t="s">
        <v>487</v>
      </c>
      <c r="E74" s="7" t="s">
        <v>807</v>
      </c>
      <c r="G74" s="1" t="s">
        <v>489</v>
      </c>
      <c r="H74" s="7" t="s">
        <v>467</v>
      </c>
      <c r="I74" s="1">
        <v>140</v>
      </c>
      <c r="J74" s="31">
        <f t="shared" si="3"/>
        <v>121.73913043478262</v>
      </c>
      <c r="K74" s="1" t="s">
        <v>484</v>
      </c>
      <c r="L74" s="7" t="s">
        <v>394</v>
      </c>
      <c r="M74" s="1" t="s">
        <v>5</v>
      </c>
      <c r="N74" s="1" t="s">
        <v>305</v>
      </c>
      <c r="O74" s="1">
        <v>1</v>
      </c>
      <c r="P74" s="7" t="s">
        <v>467</v>
      </c>
      <c r="Q74" s="31">
        <v>127.43802941176467</v>
      </c>
      <c r="R74" s="4">
        <f t="shared" si="4"/>
        <v>-0.044718982263672276</v>
      </c>
    </row>
    <row r="75" spans="1:18" s="1" customFormat="1" ht="16.5" customHeight="1">
      <c r="A75" s="1">
        <v>208</v>
      </c>
      <c r="B75" s="1">
        <v>1020</v>
      </c>
      <c r="C75" s="7" t="s">
        <v>554</v>
      </c>
      <c r="D75" s="1" t="s">
        <v>17</v>
      </c>
      <c r="E75" s="1" t="s">
        <v>493</v>
      </c>
      <c r="G75" s="1" t="s">
        <v>534</v>
      </c>
      <c r="H75" s="7" t="s">
        <v>555</v>
      </c>
      <c r="I75" s="1">
        <v>83.4</v>
      </c>
      <c r="J75" s="31">
        <f t="shared" si="3"/>
        <v>72.5217391304348</v>
      </c>
      <c r="K75" s="1" t="s">
        <v>484</v>
      </c>
      <c r="L75" s="7" t="s">
        <v>281</v>
      </c>
      <c r="M75" s="1" t="s">
        <v>17</v>
      </c>
      <c r="N75" s="1" t="s">
        <v>140</v>
      </c>
      <c r="O75" s="1">
        <v>1</v>
      </c>
      <c r="P75" s="7" t="s">
        <v>304</v>
      </c>
      <c r="Q75" s="31">
        <v>75.93082352941174</v>
      </c>
      <c r="R75" s="4">
        <f t="shared" si="4"/>
        <v>-0.04489723988910035</v>
      </c>
    </row>
    <row r="76" spans="1:18" s="1" customFormat="1" ht="16.5" customHeight="1">
      <c r="A76" s="1">
        <v>65</v>
      </c>
      <c r="B76" s="1">
        <v>340</v>
      </c>
      <c r="C76" s="7" t="s">
        <v>701</v>
      </c>
      <c r="D76" s="1" t="s">
        <v>487</v>
      </c>
      <c r="E76" s="1" t="s">
        <v>575</v>
      </c>
      <c r="G76" s="1" t="s">
        <v>489</v>
      </c>
      <c r="H76" s="7" t="s">
        <v>574</v>
      </c>
      <c r="I76" s="1">
        <v>100</v>
      </c>
      <c r="J76" s="31">
        <f t="shared" si="3"/>
        <v>86.95652173913044</v>
      </c>
      <c r="K76" s="1" t="s">
        <v>484</v>
      </c>
      <c r="L76" s="7" t="s">
        <v>222</v>
      </c>
      <c r="M76" s="1" t="s">
        <v>20</v>
      </c>
      <c r="N76" s="1" t="s">
        <v>21</v>
      </c>
      <c r="O76" s="1">
        <v>1</v>
      </c>
      <c r="P76" s="7" t="s">
        <v>22</v>
      </c>
      <c r="Q76" s="31">
        <v>91.09587499999998</v>
      </c>
      <c r="R76" s="4">
        <f t="shared" si="4"/>
        <v>-0.04543952468615667</v>
      </c>
    </row>
    <row r="77" spans="1:18" s="1" customFormat="1" ht="16.5" customHeight="1">
      <c r="A77" s="1">
        <v>29</v>
      </c>
      <c r="B77" s="1">
        <v>229</v>
      </c>
      <c r="C77" s="7" t="s">
        <v>541</v>
      </c>
      <c r="D77" s="1" t="s">
        <v>487</v>
      </c>
      <c r="E77" s="1" t="s">
        <v>543</v>
      </c>
      <c r="G77" s="1" t="s">
        <v>489</v>
      </c>
      <c r="H77" s="7" t="s">
        <v>133</v>
      </c>
      <c r="I77" s="1">
        <v>256</v>
      </c>
      <c r="J77" s="31">
        <f t="shared" si="3"/>
        <v>222.60869565217394</v>
      </c>
      <c r="K77" s="1" t="s">
        <v>484</v>
      </c>
      <c r="L77" s="7" t="s">
        <v>57</v>
      </c>
      <c r="M77" s="1" t="s">
        <v>220</v>
      </c>
      <c r="N77" s="1" t="s">
        <v>105</v>
      </c>
      <c r="O77" s="1">
        <v>1</v>
      </c>
      <c r="P77" s="7" t="s">
        <v>133</v>
      </c>
      <c r="Q77" s="31">
        <v>233.24557647058822</v>
      </c>
      <c r="R77" s="4">
        <f t="shared" si="4"/>
        <v>-0.04560378370029055</v>
      </c>
    </row>
    <row r="78" spans="1:18" s="1" customFormat="1" ht="16.5" customHeight="1">
      <c r="A78" s="1">
        <v>238</v>
      </c>
      <c r="B78" s="1">
        <v>1112</v>
      </c>
      <c r="C78" s="7" t="s">
        <v>583</v>
      </c>
      <c r="D78" s="1" t="s">
        <v>487</v>
      </c>
      <c r="E78" s="1" t="s">
        <v>579</v>
      </c>
      <c r="G78" s="1" t="s">
        <v>489</v>
      </c>
      <c r="H78" s="7" t="s">
        <v>585</v>
      </c>
      <c r="I78" s="1">
        <v>381</v>
      </c>
      <c r="J78" s="31">
        <f t="shared" si="3"/>
        <v>331.304347826087</v>
      </c>
      <c r="K78" s="1" t="s">
        <v>484</v>
      </c>
      <c r="L78" s="7" t="s">
        <v>298</v>
      </c>
      <c r="M78" s="1" t="s">
        <v>13</v>
      </c>
      <c r="N78" s="1" t="s">
        <v>375</v>
      </c>
      <c r="O78" s="1">
        <v>1</v>
      </c>
      <c r="P78" s="7" t="s">
        <v>445</v>
      </c>
      <c r="Q78" s="31">
        <v>347.16713793103446</v>
      </c>
      <c r="R78" s="4">
        <f t="shared" si="4"/>
        <v>-0.045692084220536576</v>
      </c>
    </row>
    <row r="79" spans="1:18" s="1" customFormat="1" ht="16.5" customHeight="1">
      <c r="A79" s="1">
        <v>67</v>
      </c>
      <c r="B79" s="1">
        <v>340</v>
      </c>
      <c r="C79" s="7" t="s">
        <v>655</v>
      </c>
      <c r="D79" s="1" t="s">
        <v>487</v>
      </c>
      <c r="E79" s="1" t="s">
        <v>656</v>
      </c>
      <c r="G79" s="1" t="s">
        <v>489</v>
      </c>
      <c r="H79" s="7" t="s">
        <v>464</v>
      </c>
      <c r="I79" s="1">
        <v>100</v>
      </c>
      <c r="J79" s="31">
        <f t="shared" si="3"/>
        <v>86.95652173913044</v>
      </c>
      <c r="K79" s="1" t="s">
        <v>484</v>
      </c>
      <c r="L79" s="7" t="s">
        <v>106</v>
      </c>
      <c r="M79" s="1" t="s">
        <v>220</v>
      </c>
      <c r="N79" s="1" t="s">
        <v>21</v>
      </c>
      <c r="O79" s="1">
        <v>1</v>
      </c>
      <c r="P79" s="7" t="s">
        <v>464</v>
      </c>
      <c r="Q79" s="31">
        <v>91.12</v>
      </c>
      <c r="R79" s="4">
        <f t="shared" si="4"/>
        <v>-0.04569225483834029</v>
      </c>
    </row>
    <row r="80" spans="1:18" s="1" customFormat="1" ht="16.5" customHeight="1">
      <c r="A80" s="1">
        <v>231</v>
      </c>
      <c r="B80" s="1">
        <v>1111</v>
      </c>
      <c r="C80" s="7" t="s">
        <v>576</v>
      </c>
      <c r="D80" s="1" t="s">
        <v>487</v>
      </c>
      <c r="E80" s="1" t="s">
        <v>580</v>
      </c>
      <c r="G80" s="1" t="s">
        <v>489</v>
      </c>
      <c r="H80" s="7" t="s">
        <v>578</v>
      </c>
      <c r="I80" s="1">
        <v>205</v>
      </c>
      <c r="J80" s="31">
        <f t="shared" si="3"/>
        <v>178.2608695652174</v>
      </c>
      <c r="L80" s="7" t="s">
        <v>335</v>
      </c>
      <c r="M80" s="1" t="s">
        <v>13</v>
      </c>
      <c r="N80" s="1" t="s">
        <v>336</v>
      </c>
      <c r="O80" s="1">
        <v>1</v>
      </c>
      <c r="P80" s="7" t="s">
        <v>442</v>
      </c>
      <c r="Q80" s="31">
        <v>186.84799999999996</v>
      </c>
      <c r="R80" s="4">
        <f t="shared" si="4"/>
        <v>-0.045957839713470595</v>
      </c>
    </row>
    <row r="81" spans="1:18" s="1" customFormat="1" ht="16.5" customHeight="1">
      <c r="A81" s="1">
        <v>209</v>
      </c>
      <c r="B81" s="1">
        <v>1021</v>
      </c>
      <c r="C81" s="7" t="s">
        <v>532</v>
      </c>
      <c r="D81" s="1" t="s">
        <v>17</v>
      </c>
      <c r="E81" s="1" t="s">
        <v>533</v>
      </c>
      <c r="G81" s="1" t="s">
        <v>534</v>
      </c>
      <c r="H81" s="7" t="s">
        <v>465</v>
      </c>
      <c r="I81" s="1">
        <v>173</v>
      </c>
      <c r="J81" s="31">
        <f t="shared" si="3"/>
        <v>150.43478260869566</v>
      </c>
      <c r="K81" s="1" t="s">
        <v>484</v>
      </c>
      <c r="L81" s="7" t="s">
        <v>360</v>
      </c>
      <c r="M81" s="1" t="s">
        <v>17</v>
      </c>
      <c r="N81" s="1" t="s">
        <v>361</v>
      </c>
      <c r="O81" s="1">
        <v>1</v>
      </c>
      <c r="P81" s="7" t="s">
        <v>465</v>
      </c>
      <c r="Q81" s="31">
        <v>157.69607407407406</v>
      </c>
      <c r="R81" s="4">
        <f t="shared" si="4"/>
        <v>-0.04604611438815898</v>
      </c>
    </row>
    <row r="82" spans="1:18" s="1" customFormat="1" ht="16.5" customHeight="1">
      <c r="A82" s="1">
        <v>236</v>
      </c>
      <c r="B82" s="1">
        <v>1112</v>
      </c>
      <c r="C82" s="7" t="s">
        <v>583</v>
      </c>
      <c r="D82" s="1" t="s">
        <v>487</v>
      </c>
      <c r="E82" s="1" t="s">
        <v>586</v>
      </c>
      <c r="G82" s="1" t="s">
        <v>489</v>
      </c>
      <c r="H82" s="7" t="s">
        <v>585</v>
      </c>
      <c r="I82" s="1">
        <v>92.6</v>
      </c>
      <c r="J82" s="31">
        <f t="shared" si="3"/>
        <v>80.52173913043478</v>
      </c>
      <c r="L82" s="7" t="s">
        <v>298</v>
      </c>
      <c r="M82" s="1" t="s">
        <v>13</v>
      </c>
      <c r="N82" s="1" t="s">
        <v>364</v>
      </c>
      <c r="O82" s="1">
        <v>1</v>
      </c>
      <c r="P82" s="7" t="s">
        <v>445</v>
      </c>
      <c r="Q82" s="31">
        <v>84.48135999999998</v>
      </c>
      <c r="R82" s="4">
        <f t="shared" si="4"/>
        <v>-0.04686975765500461</v>
      </c>
    </row>
    <row r="83" spans="1:18" s="1" customFormat="1" ht="16.5" customHeight="1">
      <c r="A83" s="1">
        <v>237</v>
      </c>
      <c r="B83" s="1">
        <v>1112</v>
      </c>
      <c r="C83" s="7" t="s">
        <v>583</v>
      </c>
      <c r="D83" s="1" t="s">
        <v>487</v>
      </c>
      <c r="E83" s="1" t="s">
        <v>587</v>
      </c>
      <c r="G83" s="1" t="s">
        <v>489</v>
      </c>
      <c r="H83" s="7" t="s">
        <v>585</v>
      </c>
      <c r="I83" s="1">
        <v>189</v>
      </c>
      <c r="J83" s="31">
        <f t="shared" si="3"/>
        <v>164.34782608695653</v>
      </c>
      <c r="L83" s="7" t="s">
        <v>298</v>
      </c>
      <c r="M83" s="1" t="s">
        <v>13</v>
      </c>
      <c r="N83" s="1" t="s">
        <v>376</v>
      </c>
      <c r="O83" s="1">
        <v>1</v>
      </c>
      <c r="P83" s="7" t="s">
        <v>445</v>
      </c>
      <c r="Q83" s="31">
        <v>172.47439999999997</v>
      </c>
      <c r="R83" s="4">
        <f t="shared" si="4"/>
        <v>-0.04711756592887666</v>
      </c>
    </row>
    <row r="84" spans="1:18" s="1" customFormat="1" ht="16.5" customHeight="1">
      <c r="A84" s="1">
        <v>235</v>
      </c>
      <c r="B84" s="1">
        <v>1112</v>
      </c>
      <c r="C84" s="7" t="s">
        <v>583</v>
      </c>
      <c r="D84" s="1" t="s">
        <v>487</v>
      </c>
      <c r="E84" s="1" t="s">
        <v>584</v>
      </c>
      <c r="G84" s="1" t="s">
        <v>489</v>
      </c>
      <c r="H84" s="7" t="s">
        <v>585</v>
      </c>
      <c r="I84" s="1">
        <v>322</v>
      </c>
      <c r="J84" s="31">
        <f t="shared" si="3"/>
        <v>280</v>
      </c>
      <c r="K84" s="1" t="s">
        <v>484</v>
      </c>
      <c r="L84" s="7" t="s">
        <v>298</v>
      </c>
      <c r="M84" s="1" t="s">
        <v>13</v>
      </c>
      <c r="N84" s="1" t="s">
        <v>363</v>
      </c>
      <c r="O84" s="1">
        <v>1</v>
      </c>
      <c r="P84" s="7" t="s">
        <v>445</v>
      </c>
      <c r="Q84" s="31">
        <v>293.99387096774194</v>
      </c>
      <c r="R84" s="4">
        <f t="shared" si="4"/>
        <v>-0.047599192873233054</v>
      </c>
    </row>
    <row r="85" spans="1:18" s="1" customFormat="1" ht="16.5" customHeight="1">
      <c r="A85" s="1">
        <v>15</v>
      </c>
      <c r="B85" s="1">
        <v>215</v>
      </c>
      <c r="C85" s="7" t="s">
        <v>523</v>
      </c>
      <c r="D85" s="1" t="s">
        <v>412</v>
      </c>
      <c r="E85" s="1" t="s">
        <v>524</v>
      </c>
      <c r="F85" s="1">
        <v>10</v>
      </c>
      <c r="G85" s="1" t="s">
        <v>482</v>
      </c>
      <c r="H85" s="7" t="s">
        <v>92</v>
      </c>
      <c r="I85" s="1">
        <v>33.6</v>
      </c>
      <c r="J85" s="31">
        <f t="shared" si="3"/>
        <v>29.217391304347828</v>
      </c>
      <c r="K85" s="1" t="s">
        <v>484</v>
      </c>
      <c r="L85" s="7" t="s">
        <v>383</v>
      </c>
      <c r="M85" s="1" t="s">
        <v>10</v>
      </c>
      <c r="N85" s="1" t="s">
        <v>384</v>
      </c>
      <c r="O85" s="1">
        <v>10</v>
      </c>
      <c r="P85" s="7" t="s">
        <v>92</v>
      </c>
      <c r="Q85" s="31">
        <v>30.690967741935484</v>
      </c>
      <c r="R85" s="4">
        <f t="shared" si="4"/>
        <v>-0.04801335852222714</v>
      </c>
    </row>
    <row r="86" spans="1:18" s="1" customFormat="1" ht="16.5" customHeight="1">
      <c r="A86" s="1">
        <v>233</v>
      </c>
      <c r="B86" s="1">
        <v>1111</v>
      </c>
      <c r="C86" s="7" t="s">
        <v>576</v>
      </c>
      <c r="D86" s="1" t="s">
        <v>487</v>
      </c>
      <c r="E86" s="1" t="s">
        <v>579</v>
      </c>
      <c r="G86" s="1" t="s">
        <v>489</v>
      </c>
      <c r="H86" s="7" t="s">
        <v>578</v>
      </c>
      <c r="I86" s="1">
        <v>445</v>
      </c>
      <c r="J86" s="31">
        <f t="shared" si="3"/>
        <v>386.95652173913044</v>
      </c>
      <c r="K86" s="1" t="s">
        <v>484</v>
      </c>
      <c r="L86" s="7" t="s">
        <v>335</v>
      </c>
      <c r="M86" s="1" t="s">
        <v>13</v>
      </c>
      <c r="N86" s="1" t="s">
        <v>386</v>
      </c>
      <c r="O86" s="1">
        <v>1</v>
      </c>
      <c r="P86" s="7" t="s">
        <v>442</v>
      </c>
      <c r="Q86" s="31">
        <v>406.6991724137931</v>
      </c>
      <c r="R86" s="4">
        <f t="shared" si="4"/>
        <v>-0.048543621462243024</v>
      </c>
    </row>
    <row r="87" spans="1:18" s="1" customFormat="1" ht="16.5" customHeight="1">
      <c r="A87" s="1">
        <v>180</v>
      </c>
      <c r="B87" s="1">
        <v>837</v>
      </c>
      <c r="C87" s="7" t="s">
        <v>726</v>
      </c>
      <c r="D87" s="1" t="s">
        <v>412</v>
      </c>
      <c r="E87" s="1" t="s">
        <v>11</v>
      </c>
      <c r="F87" s="1">
        <v>7</v>
      </c>
      <c r="G87" s="1" t="s">
        <v>482</v>
      </c>
      <c r="H87" s="7" t="s">
        <v>133</v>
      </c>
      <c r="I87" s="1">
        <v>36.9</v>
      </c>
      <c r="J87" s="31">
        <f t="shared" si="3"/>
        <v>32.08695652173913</v>
      </c>
      <c r="L87" s="7" t="s">
        <v>295</v>
      </c>
      <c r="M87" s="1" t="s">
        <v>10</v>
      </c>
      <c r="N87" s="1" t="s">
        <v>11</v>
      </c>
      <c r="O87" s="1">
        <v>7</v>
      </c>
      <c r="P87" s="7" t="s">
        <v>133</v>
      </c>
      <c r="Q87" s="31">
        <v>33.81277777777777</v>
      </c>
      <c r="R87" s="4">
        <f t="shared" si="4"/>
        <v>-0.05104050508304791</v>
      </c>
    </row>
    <row r="88" spans="1:18" s="1" customFormat="1" ht="16.5" customHeight="1">
      <c r="A88" s="1">
        <v>118</v>
      </c>
      <c r="B88" s="1">
        <v>591</v>
      </c>
      <c r="C88" s="7" t="s">
        <v>713</v>
      </c>
      <c r="D88" s="1" t="s">
        <v>30</v>
      </c>
      <c r="E88" s="1" t="s">
        <v>184</v>
      </c>
      <c r="F88" s="1">
        <v>7</v>
      </c>
      <c r="G88" s="1" t="s">
        <v>482</v>
      </c>
      <c r="H88" s="7" t="s">
        <v>706</v>
      </c>
      <c r="I88" s="1">
        <v>183</v>
      </c>
      <c r="J88" s="31">
        <f t="shared" si="3"/>
        <v>159.13043478260872</v>
      </c>
      <c r="K88" s="1" t="s">
        <v>484</v>
      </c>
      <c r="L88" s="7" t="s">
        <v>404</v>
      </c>
      <c r="M88" s="1" t="s">
        <v>30</v>
      </c>
      <c r="N88" s="1" t="s">
        <v>184</v>
      </c>
      <c r="O88" s="1">
        <v>7</v>
      </c>
      <c r="P88" s="7" t="s">
        <v>92</v>
      </c>
      <c r="Q88" s="31">
        <v>167.91642500000006</v>
      </c>
      <c r="R88" s="4">
        <f t="shared" si="4"/>
        <v>-0.052323590246703626</v>
      </c>
    </row>
    <row r="89" spans="1:18" s="1" customFormat="1" ht="16.5" customHeight="1">
      <c r="A89" s="1">
        <v>263</v>
      </c>
      <c r="B89" s="1">
        <v>1115</v>
      </c>
      <c r="C89" s="7" t="s">
        <v>607</v>
      </c>
      <c r="D89" s="1" t="s">
        <v>487</v>
      </c>
      <c r="E89" s="1" t="s">
        <v>612</v>
      </c>
      <c r="G89" s="1" t="s">
        <v>489</v>
      </c>
      <c r="H89" s="7" t="s">
        <v>398</v>
      </c>
      <c r="I89" s="1">
        <v>196</v>
      </c>
      <c r="J89" s="31">
        <f t="shared" si="3"/>
        <v>170.43478260869566</v>
      </c>
      <c r="L89" s="7" t="s">
        <v>75</v>
      </c>
      <c r="M89" s="1" t="s">
        <v>13</v>
      </c>
      <c r="N89" s="1" t="s">
        <v>342</v>
      </c>
      <c r="O89" s="1">
        <v>1</v>
      </c>
      <c r="P89" s="7" t="s">
        <v>450</v>
      </c>
      <c r="Q89" s="31">
        <v>179.92515625</v>
      </c>
      <c r="R89" s="4">
        <f t="shared" si="4"/>
        <v>-0.05274622981634527</v>
      </c>
    </row>
    <row r="90" spans="1:18" s="1" customFormat="1" ht="16.5" customHeight="1">
      <c r="A90" s="1">
        <v>40</v>
      </c>
      <c r="B90" s="1">
        <v>244</v>
      </c>
      <c r="C90" s="7" t="s">
        <v>819</v>
      </c>
      <c r="D90" s="1" t="s">
        <v>487</v>
      </c>
      <c r="E90" s="1" t="s">
        <v>820</v>
      </c>
      <c r="G90" s="1" t="s">
        <v>489</v>
      </c>
      <c r="H90" s="7" t="s">
        <v>693</v>
      </c>
      <c r="I90" s="1">
        <v>28.5</v>
      </c>
      <c r="J90" s="31">
        <f t="shared" si="3"/>
        <v>24.782608695652176</v>
      </c>
      <c r="K90" s="1" t="s">
        <v>484</v>
      </c>
      <c r="L90" s="7" t="s">
        <v>240</v>
      </c>
      <c r="M90" s="1" t="s">
        <v>5</v>
      </c>
      <c r="N90" s="1" t="s">
        <v>102</v>
      </c>
      <c r="O90" s="1">
        <v>1</v>
      </c>
      <c r="P90" s="7" t="s">
        <v>241</v>
      </c>
      <c r="Q90" s="31">
        <v>26.196777777777772</v>
      </c>
      <c r="R90" s="4">
        <f t="shared" si="4"/>
        <v>-0.05398255824138834</v>
      </c>
    </row>
    <row r="91" spans="1:18" s="1" customFormat="1" ht="16.5" customHeight="1">
      <c r="A91" s="1">
        <v>119</v>
      </c>
      <c r="B91" s="1">
        <v>591</v>
      </c>
      <c r="C91" s="7" t="s">
        <v>713</v>
      </c>
      <c r="D91" s="1" t="s">
        <v>30</v>
      </c>
      <c r="E91" s="1" t="s">
        <v>405</v>
      </c>
      <c r="F91" s="1">
        <v>7</v>
      </c>
      <c r="G91" s="1" t="s">
        <v>482</v>
      </c>
      <c r="H91" s="7" t="s">
        <v>706</v>
      </c>
      <c r="I91" s="1">
        <v>311</v>
      </c>
      <c r="J91" s="31">
        <f t="shared" si="3"/>
        <v>270.4347826086957</v>
      </c>
      <c r="L91" s="7" t="s">
        <v>404</v>
      </c>
      <c r="M91" s="1" t="s">
        <v>30</v>
      </c>
      <c r="N91" s="1" t="s">
        <v>405</v>
      </c>
      <c r="O91" s="1">
        <v>7</v>
      </c>
      <c r="P91" s="7" t="s">
        <v>92</v>
      </c>
      <c r="Q91" s="31">
        <v>286.28996129032254</v>
      </c>
      <c r="R91" s="4">
        <f t="shared" si="4"/>
        <v>-0.0553815390877375</v>
      </c>
    </row>
    <row r="92" spans="1:18" s="1" customFormat="1" ht="16.5" customHeight="1">
      <c r="A92" s="1">
        <v>301</v>
      </c>
      <c r="B92" s="1">
        <v>122</v>
      </c>
      <c r="C92" s="7" t="s">
        <v>799</v>
      </c>
      <c r="D92" s="1" t="s">
        <v>487</v>
      </c>
      <c r="E92" s="1" t="s">
        <v>801</v>
      </c>
      <c r="G92" s="1" t="s">
        <v>489</v>
      </c>
      <c r="H92" s="7" t="s">
        <v>704</v>
      </c>
      <c r="I92" s="1">
        <v>2404</v>
      </c>
      <c r="J92" s="31">
        <f>I92-75</f>
        <v>2329</v>
      </c>
      <c r="L92" s="7" t="s">
        <v>86</v>
      </c>
      <c r="M92" s="1" t="s">
        <v>5</v>
      </c>
      <c r="N92" s="1" t="s">
        <v>87</v>
      </c>
      <c r="O92" s="1">
        <v>1</v>
      </c>
      <c r="P92" s="7" t="s">
        <v>449</v>
      </c>
      <c r="Q92" s="31">
        <v>2465.884451612903</v>
      </c>
      <c r="R92" s="4">
        <f t="shared" si="4"/>
        <v>-0.05551130002193273</v>
      </c>
    </row>
    <row r="93" spans="1:18" s="1" customFormat="1" ht="16.5" customHeight="1">
      <c r="A93" s="1">
        <v>260</v>
      </c>
      <c r="B93" s="1">
        <v>1114</v>
      </c>
      <c r="C93" s="7" t="s">
        <v>601</v>
      </c>
      <c r="D93" s="1" t="s">
        <v>487</v>
      </c>
      <c r="E93" s="1" t="s">
        <v>604</v>
      </c>
      <c r="G93" s="1" t="s">
        <v>489</v>
      </c>
      <c r="H93" s="7" t="s">
        <v>290</v>
      </c>
      <c r="I93" s="1">
        <v>653</v>
      </c>
      <c r="J93" s="31">
        <f>I93-75</f>
        <v>578</v>
      </c>
      <c r="L93" s="7" t="s">
        <v>289</v>
      </c>
      <c r="M93" s="1" t="s">
        <v>13</v>
      </c>
      <c r="N93" s="1" t="s">
        <v>408</v>
      </c>
      <c r="O93" s="1">
        <v>1</v>
      </c>
      <c r="P93" s="7" t="s">
        <v>290</v>
      </c>
      <c r="Q93" s="31">
        <v>611.9995444444444</v>
      </c>
      <c r="R93" s="4">
        <f t="shared" si="4"/>
        <v>-0.0555548525371995</v>
      </c>
    </row>
    <row r="94" spans="1:18" s="1" customFormat="1" ht="16.5" customHeight="1">
      <c r="A94" s="1">
        <v>146</v>
      </c>
      <c r="B94" s="1">
        <v>642</v>
      </c>
      <c r="C94" s="7" t="s">
        <v>729</v>
      </c>
      <c r="D94" s="1" t="s">
        <v>50</v>
      </c>
      <c r="E94" s="1" t="s">
        <v>730</v>
      </c>
      <c r="F94" s="1" t="s">
        <v>731</v>
      </c>
      <c r="G94" s="1" t="s">
        <v>381</v>
      </c>
      <c r="H94" s="7" t="s">
        <v>470</v>
      </c>
      <c r="I94" s="1">
        <v>179</v>
      </c>
      <c r="J94" s="31">
        <f aca="true" t="shared" si="5" ref="J94:J112">I94/1.15</f>
        <v>155.6521739130435</v>
      </c>
      <c r="K94" s="1" t="s">
        <v>484</v>
      </c>
      <c r="L94" s="7" t="s">
        <v>310</v>
      </c>
      <c r="M94" s="1" t="s">
        <v>399</v>
      </c>
      <c r="N94" s="1" t="s">
        <v>400</v>
      </c>
      <c r="O94" s="1">
        <v>10</v>
      </c>
      <c r="P94" s="7" t="s">
        <v>470</v>
      </c>
      <c r="Q94" s="31">
        <v>164.83063636363633</v>
      </c>
      <c r="R94" s="4">
        <f t="shared" si="4"/>
        <v>-0.05568420199715806</v>
      </c>
    </row>
    <row r="95" spans="1:18" s="1" customFormat="1" ht="16.5" customHeight="1">
      <c r="A95" s="1">
        <v>134</v>
      </c>
      <c r="B95" s="1">
        <v>611</v>
      </c>
      <c r="C95" s="7" t="s">
        <v>764</v>
      </c>
      <c r="D95" s="1" t="s">
        <v>62</v>
      </c>
      <c r="E95" s="1" t="s">
        <v>63</v>
      </c>
      <c r="F95" s="1">
        <v>28</v>
      </c>
      <c r="G95" s="1" t="s">
        <v>482</v>
      </c>
      <c r="H95" s="7" t="s">
        <v>464</v>
      </c>
      <c r="I95" s="1">
        <v>298</v>
      </c>
      <c r="J95" s="31">
        <f t="shared" si="5"/>
        <v>259.1304347826087</v>
      </c>
      <c r="L95" s="7" t="s">
        <v>61</v>
      </c>
      <c r="M95" s="1" t="s">
        <v>62</v>
      </c>
      <c r="N95" s="1" t="s">
        <v>63</v>
      </c>
      <c r="O95" s="1">
        <v>28</v>
      </c>
      <c r="P95" s="7" t="s">
        <v>464</v>
      </c>
      <c r="Q95" s="31">
        <v>274.4615454545455</v>
      </c>
      <c r="R95" s="4">
        <f t="shared" si="4"/>
        <v>-0.05585886593528582</v>
      </c>
    </row>
    <row r="96" spans="1:18" s="1" customFormat="1" ht="16.5" customHeight="1">
      <c r="A96" s="1">
        <v>170</v>
      </c>
      <c r="B96" s="1">
        <v>659</v>
      </c>
      <c r="C96" s="7" t="s">
        <v>732</v>
      </c>
      <c r="D96" s="1" t="s">
        <v>50</v>
      </c>
      <c r="E96" s="1" t="s">
        <v>733</v>
      </c>
      <c r="F96" s="1">
        <v>60</v>
      </c>
      <c r="G96" s="1" t="s">
        <v>381</v>
      </c>
      <c r="H96" s="7" t="s">
        <v>519</v>
      </c>
      <c r="I96" s="1">
        <v>169</v>
      </c>
      <c r="J96" s="31">
        <f t="shared" si="5"/>
        <v>146.95652173913044</v>
      </c>
      <c r="K96" s="1" t="s">
        <v>484</v>
      </c>
      <c r="L96" s="7" t="s">
        <v>303</v>
      </c>
      <c r="M96" s="1" t="s">
        <v>50</v>
      </c>
      <c r="N96" s="7" t="s">
        <v>113</v>
      </c>
      <c r="O96" s="1">
        <v>1</v>
      </c>
      <c r="P96" s="7" t="s">
        <v>462</v>
      </c>
      <c r="Q96" s="31">
        <v>155.7521388888889</v>
      </c>
      <c r="R96" s="4">
        <f t="shared" si="4"/>
        <v>-0.05647188675869885</v>
      </c>
    </row>
    <row r="97" spans="1:18" s="1" customFormat="1" ht="16.5" customHeight="1">
      <c r="A97" s="1">
        <v>39</v>
      </c>
      <c r="B97" s="1">
        <v>241</v>
      </c>
      <c r="C97" s="7" t="s">
        <v>498</v>
      </c>
      <c r="D97" s="1" t="s">
        <v>487</v>
      </c>
      <c r="E97" s="1" t="s">
        <v>768</v>
      </c>
      <c r="F97" s="1">
        <v>5</v>
      </c>
      <c r="G97" s="1" t="s">
        <v>381</v>
      </c>
      <c r="H97" s="7" t="s">
        <v>133</v>
      </c>
      <c r="I97" s="1">
        <v>285</v>
      </c>
      <c r="J97" s="31">
        <f t="shared" si="5"/>
        <v>247.82608695652175</v>
      </c>
      <c r="L97" s="7" t="s">
        <v>148</v>
      </c>
      <c r="M97" s="1" t="s">
        <v>13</v>
      </c>
      <c r="N97" s="1" t="s">
        <v>149</v>
      </c>
      <c r="O97" s="1">
        <v>5</v>
      </c>
      <c r="P97" s="7" t="s">
        <v>133</v>
      </c>
      <c r="Q97" s="31">
        <v>262.67878787878794</v>
      </c>
      <c r="R97" s="4">
        <f t="shared" si="4"/>
        <v>-0.05654320640888564</v>
      </c>
    </row>
    <row r="98" spans="1:18" s="1" customFormat="1" ht="16.5" customHeight="1">
      <c r="A98" s="1">
        <v>28</v>
      </c>
      <c r="B98" s="1">
        <v>229</v>
      </c>
      <c r="C98" s="7" t="s">
        <v>541</v>
      </c>
      <c r="D98" s="1" t="s">
        <v>487</v>
      </c>
      <c r="E98" s="1" t="s">
        <v>542</v>
      </c>
      <c r="G98" s="1" t="s">
        <v>489</v>
      </c>
      <c r="H98" s="7" t="s">
        <v>133</v>
      </c>
      <c r="I98" s="1">
        <v>88.8</v>
      </c>
      <c r="J98" s="31">
        <f t="shared" si="5"/>
        <v>77.21739130434783</v>
      </c>
      <c r="K98" s="1" t="s">
        <v>484</v>
      </c>
      <c r="L98" s="7" t="s">
        <v>57</v>
      </c>
      <c r="M98" s="1" t="s">
        <v>13</v>
      </c>
      <c r="N98" s="1" t="s">
        <v>58</v>
      </c>
      <c r="O98" s="1">
        <v>1</v>
      </c>
      <c r="P98" s="7" t="s">
        <v>133</v>
      </c>
      <c r="Q98" s="31">
        <v>81.88161666666666</v>
      </c>
      <c r="R98" s="4">
        <f t="shared" si="4"/>
        <v>-0.0569630345881727</v>
      </c>
    </row>
    <row r="99" spans="1:18" s="1" customFormat="1" ht="16.5" customHeight="1">
      <c r="A99" s="1">
        <v>64</v>
      </c>
      <c r="B99" s="1">
        <v>340</v>
      </c>
      <c r="C99" s="7" t="s">
        <v>701</v>
      </c>
      <c r="D99" s="1" t="s">
        <v>487</v>
      </c>
      <c r="E99" s="1" t="s">
        <v>573</v>
      </c>
      <c r="G99" s="1" t="s">
        <v>489</v>
      </c>
      <c r="H99" s="7" t="s">
        <v>574</v>
      </c>
      <c r="I99" s="1">
        <v>85.2</v>
      </c>
      <c r="J99" s="31">
        <f t="shared" si="5"/>
        <v>74.08695652173914</v>
      </c>
      <c r="K99" s="1" t="s">
        <v>484</v>
      </c>
      <c r="L99" s="7" t="s">
        <v>19</v>
      </c>
      <c r="M99" s="1" t="s">
        <v>193</v>
      </c>
      <c r="N99" s="1" t="s">
        <v>21</v>
      </c>
      <c r="O99" s="1">
        <v>1</v>
      </c>
      <c r="P99" s="7" t="s">
        <v>22</v>
      </c>
      <c r="Q99" s="31">
        <v>78.60406896551723</v>
      </c>
      <c r="R99" s="4">
        <f t="shared" si="4"/>
        <v>-0.057466649032630844</v>
      </c>
    </row>
    <row r="100" spans="1:18" s="1" customFormat="1" ht="16.5" customHeight="1">
      <c r="A100" s="1">
        <v>245</v>
      </c>
      <c r="B100" s="1">
        <v>1113</v>
      </c>
      <c r="C100" s="7" t="s">
        <v>486</v>
      </c>
      <c r="D100" s="1" t="s">
        <v>487</v>
      </c>
      <c r="E100" s="1" t="s">
        <v>577</v>
      </c>
      <c r="G100" s="1" t="s">
        <v>489</v>
      </c>
      <c r="H100" s="7" t="s">
        <v>74</v>
      </c>
      <c r="I100" s="1">
        <v>342</v>
      </c>
      <c r="J100" s="31">
        <f t="shared" si="5"/>
        <v>297.3913043478261</v>
      </c>
      <c r="L100" s="7" t="s">
        <v>54</v>
      </c>
      <c r="M100" s="1" t="s">
        <v>13</v>
      </c>
      <c r="N100" s="1" t="s">
        <v>160</v>
      </c>
      <c r="O100" s="1">
        <v>1</v>
      </c>
      <c r="P100" s="7" t="s">
        <v>446</v>
      </c>
      <c r="Q100" s="31">
        <v>315.53776470588235</v>
      </c>
      <c r="R100" s="4">
        <f t="shared" si="4"/>
        <v>-0.05750963082016768</v>
      </c>
    </row>
    <row r="101" spans="1:18" s="1" customFormat="1" ht="16.5" customHeight="1">
      <c r="A101" s="1">
        <v>171</v>
      </c>
      <c r="B101" s="1">
        <v>659</v>
      </c>
      <c r="C101" s="7" t="s">
        <v>732</v>
      </c>
      <c r="D101" s="1" t="s">
        <v>50</v>
      </c>
      <c r="E101" s="1" t="s">
        <v>734</v>
      </c>
      <c r="F101" s="1">
        <v>60</v>
      </c>
      <c r="G101" s="1" t="s">
        <v>381</v>
      </c>
      <c r="H101" s="7" t="s">
        <v>519</v>
      </c>
      <c r="I101" s="1">
        <v>255</v>
      </c>
      <c r="J101" s="31">
        <f t="shared" si="5"/>
        <v>221.73913043478262</v>
      </c>
      <c r="K101" s="1" t="s">
        <v>484</v>
      </c>
      <c r="L101" s="7" t="s">
        <v>303</v>
      </c>
      <c r="M101" s="1" t="s">
        <v>50</v>
      </c>
      <c r="N101" s="7" t="s">
        <v>128</v>
      </c>
      <c r="O101" s="1">
        <v>1</v>
      </c>
      <c r="P101" s="7" t="s">
        <v>462</v>
      </c>
      <c r="Q101" s="31">
        <v>235.29691666666662</v>
      </c>
      <c r="R101" s="4">
        <f t="shared" si="4"/>
        <v>-0.05761990604870795</v>
      </c>
    </row>
    <row r="102" spans="1:18" s="1" customFormat="1" ht="16.5" customHeight="1">
      <c r="A102" s="1">
        <v>64</v>
      </c>
      <c r="B102" s="1">
        <v>340</v>
      </c>
      <c r="C102" s="7" t="s">
        <v>701</v>
      </c>
      <c r="D102" s="1" t="s">
        <v>487</v>
      </c>
      <c r="E102" s="1" t="s">
        <v>573</v>
      </c>
      <c r="G102" s="1" t="s">
        <v>489</v>
      </c>
      <c r="H102" s="7" t="s">
        <v>574</v>
      </c>
      <c r="I102" s="1">
        <v>85.2</v>
      </c>
      <c r="J102" s="31">
        <f t="shared" si="5"/>
        <v>74.08695652173914</v>
      </c>
      <c r="K102" s="1" t="s">
        <v>484</v>
      </c>
      <c r="L102" s="7" t="s">
        <v>222</v>
      </c>
      <c r="M102" s="1" t="s">
        <v>193</v>
      </c>
      <c r="N102" s="1" t="s">
        <v>21</v>
      </c>
      <c r="O102" s="1">
        <v>1</v>
      </c>
      <c r="P102" s="7" t="s">
        <v>22</v>
      </c>
      <c r="Q102" s="31">
        <v>78.63864516129031</v>
      </c>
      <c r="R102" s="4">
        <f t="shared" si="4"/>
        <v>-0.057881066366485816</v>
      </c>
    </row>
    <row r="103" spans="1:18" s="1" customFormat="1" ht="16.5" customHeight="1">
      <c r="A103" s="1">
        <v>215</v>
      </c>
      <c r="B103" s="1">
        <v>1029</v>
      </c>
      <c r="C103" s="7" t="s">
        <v>624</v>
      </c>
      <c r="D103" s="1" t="s">
        <v>17</v>
      </c>
      <c r="E103" s="1" t="s">
        <v>503</v>
      </c>
      <c r="G103" s="1" t="s">
        <v>534</v>
      </c>
      <c r="H103" s="7" t="s">
        <v>465</v>
      </c>
      <c r="I103" s="1">
        <v>23</v>
      </c>
      <c r="J103" s="31">
        <f t="shared" si="5"/>
        <v>20</v>
      </c>
      <c r="K103" s="1" t="s">
        <v>484</v>
      </c>
      <c r="L103" s="7" t="s">
        <v>439</v>
      </c>
      <c r="M103" s="1" t="s">
        <v>17</v>
      </c>
      <c r="N103" s="1" t="s">
        <v>440</v>
      </c>
      <c r="O103" s="1">
        <v>1</v>
      </c>
      <c r="P103" s="7" t="s">
        <v>465</v>
      </c>
      <c r="Q103" s="31">
        <v>21.24</v>
      </c>
      <c r="R103" s="4">
        <f t="shared" si="4"/>
        <v>-0.05838041431261763</v>
      </c>
    </row>
    <row r="104" spans="1:18" s="1" customFormat="1" ht="16.5" customHeight="1">
      <c r="A104" s="1">
        <v>308</v>
      </c>
      <c r="B104" s="1">
        <v>146</v>
      </c>
      <c r="C104" s="7" t="s">
        <v>677</v>
      </c>
      <c r="D104" s="1" t="s">
        <v>487</v>
      </c>
      <c r="E104" s="1" t="s">
        <v>679</v>
      </c>
      <c r="G104" s="1" t="s">
        <v>489</v>
      </c>
      <c r="H104" s="7" t="s">
        <v>467</v>
      </c>
      <c r="I104" s="1">
        <v>453</v>
      </c>
      <c r="J104" s="31">
        <f t="shared" si="5"/>
        <v>393.9130434782609</v>
      </c>
      <c r="K104" s="1" t="s">
        <v>484</v>
      </c>
      <c r="L104" s="7" t="s">
        <v>130</v>
      </c>
      <c r="M104" s="1" t="s">
        <v>13</v>
      </c>
      <c r="N104" s="1" t="s">
        <v>131</v>
      </c>
      <c r="O104" s="1">
        <v>1</v>
      </c>
      <c r="P104" s="7" t="s">
        <v>467</v>
      </c>
      <c r="Q104" s="31">
        <v>418.9</v>
      </c>
      <c r="R104" s="4">
        <f t="shared" si="4"/>
        <v>-0.05964897713473169</v>
      </c>
    </row>
    <row r="105" spans="1:18" s="1" customFormat="1" ht="16.5" customHeight="1">
      <c r="A105" s="1">
        <v>230</v>
      </c>
      <c r="B105" s="1">
        <v>1111</v>
      </c>
      <c r="C105" s="7" t="s">
        <v>576</v>
      </c>
      <c r="D105" s="1" t="s">
        <v>487</v>
      </c>
      <c r="E105" s="1" t="s">
        <v>577</v>
      </c>
      <c r="G105" s="1" t="s">
        <v>489</v>
      </c>
      <c r="H105" s="7" t="s">
        <v>578</v>
      </c>
      <c r="I105" s="1">
        <v>349</v>
      </c>
      <c r="J105" s="31">
        <f t="shared" si="5"/>
        <v>303.47826086956525</v>
      </c>
      <c r="K105" s="1" t="s">
        <v>484</v>
      </c>
      <c r="L105" s="7" t="s">
        <v>335</v>
      </c>
      <c r="M105" s="1" t="s">
        <v>13</v>
      </c>
      <c r="N105" s="1" t="s">
        <v>390</v>
      </c>
      <c r="O105" s="1">
        <v>1</v>
      </c>
      <c r="P105" s="7" t="s">
        <v>442</v>
      </c>
      <c r="Q105" s="31">
        <v>322.80963333333335</v>
      </c>
      <c r="R105" s="4">
        <f t="shared" si="4"/>
        <v>-0.05988474465322577</v>
      </c>
    </row>
    <row r="106" spans="1:18" s="1" customFormat="1" ht="16.5" customHeight="1">
      <c r="A106" s="1">
        <v>261</v>
      </c>
      <c r="B106" s="1">
        <v>1115</v>
      </c>
      <c r="C106" s="7" t="s">
        <v>607</v>
      </c>
      <c r="D106" s="1" t="s">
        <v>487</v>
      </c>
      <c r="E106" s="1" t="s">
        <v>608</v>
      </c>
      <c r="G106" s="1" t="s">
        <v>489</v>
      </c>
      <c r="H106" s="7" t="s">
        <v>398</v>
      </c>
      <c r="I106" s="1">
        <v>334</v>
      </c>
      <c r="J106" s="31">
        <f t="shared" si="5"/>
        <v>290.4347826086957</v>
      </c>
      <c r="K106" s="1" t="s">
        <v>484</v>
      </c>
      <c r="L106" s="7" t="s">
        <v>75</v>
      </c>
      <c r="M106" s="1" t="s">
        <v>13</v>
      </c>
      <c r="N106" s="1" t="s">
        <v>76</v>
      </c>
      <c r="O106" s="1">
        <v>1</v>
      </c>
      <c r="P106" s="7" t="s">
        <v>450</v>
      </c>
      <c r="Q106" s="31">
        <v>309.3798</v>
      </c>
      <c r="R106" s="4">
        <f t="shared" si="4"/>
        <v>-0.061235469773088955</v>
      </c>
    </row>
    <row r="107" spans="1:18" s="1" customFormat="1" ht="16.5" customHeight="1">
      <c r="A107" s="1">
        <v>264</v>
      </c>
      <c r="B107" s="1">
        <v>1115</v>
      </c>
      <c r="C107" s="7" t="s">
        <v>607</v>
      </c>
      <c r="D107" s="1" t="s">
        <v>487</v>
      </c>
      <c r="E107" s="1" t="s">
        <v>614</v>
      </c>
      <c r="G107" s="1" t="s">
        <v>489</v>
      </c>
      <c r="H107" s="7" t="s">
        <v>398</v>
      </c>
      <c r="I107" s="1">
        <v>268</v>
      </c>
      <c r="J107" s="31">
        <f t="shared" si="5"/>
        <v>233.0434782608696</v>
      </c>
      <c r="L107" s="7" t="s">
        <v>75</v>
      </c>
      <c r="M107" s="1" t="s">
        <v>13</v>
      </c>
      <c r="N107" s="1" t="s">
        <v>334</v>
      </c>
      <c r="O107" s="1">
        <v>1</v>
      </c>
      <c r="P107" s="7" t="s">
        <v>450</v>
      </c>
      <c r="Q107" s="31">
        <v>248.28033333333332</v>
      </c>
      <c r="R107" s="4">
        <f t="shared" si="4"/>
        <v>-0.061369561043754545</v>
      </c>
    </row>
    <row r="108" spans="1:18" s="1" customFormat="1" ht="16.5" customHeight="1">
      <c r="A108" s="1">
        <v>142</v>
      </c>
      <c r="B108" s="1">
        <v>619</v>
      </c>
      <c r="C108" s="7" t="s">
        <v>761</v>
      </c>
      <c r="D108" s="1" t="s">
        <v>263</v>
      </c>
      <c r="E108" s="1" t="s">
        <v>203</v>
      </c>
      <c r="F108" s="1">
        <v>14</v>
      </c>
      <c r="G108" s="1" t="s">
        <v>482</v>
      </c>
      <c r="H108" s="7" t="s">
        <v>464</v>
      </c>
      <c r="I108" s="1">
        <v>270</v>
      </c>
      <c r="J108" s="31">
        <f t="shared" si="5"/>
        <v>234.7826086956522</v>
      </c>
      <c r="L108" s="7" t="s">
        <v>262</v>
      </c>
      <c r="M108" s="1" t="s">
        <v>263</v>
      </c>
      <c r="N108" s="1" t="s">
        <v>203</v>
      </c>
      <c r="O108" s="1">
        <v>14</v>
      </c>
      <c r="P108" s="7" t="s">
        <v>464</v>
      </c>
      <c r="Q108" s="31">
        <v>250.17637588235291</v>
      </c>
      <c r="R108" s="4">
        <f t="shared" si="4"/>
        <v>-0.061531657944952196</v>
      </c>
    </row>
    <row r="109" spans="1:18" s="1" customFormat="1" ht="16.5" customHeight="1">
      <c r="A109" s="1">
        <v>173</v>
      </c>
      <c r="B109" s="1">
        <v>659</v>
      </c>
      <c r="C109" s="7" t="s">
        <v>732</v>
      </c>
      <c r="D109" s="1" t="s">
        <v>50</v>
      </c>
      <c r="E109" s="1" t="s">
        <v>735</v>
      </c>
      <c r="F109" s="1">
        <v>28</v>
      </c>
      <c r="G109" s="1" t="s">
        <v>381</v>
      </c>
      <c r="H109" s="7" t="s">
        <v>519</v>
      </c>
      <c r="I109" s="1">
        <v>189</v>
      </c>
      <c r="J109" s="31">
        <f t="shared" si="5"/>
        <v>164.34782608695653</v>
      </c>
      <c r="L109" s="7" t="s">
        <v>111</v>
      </c>
      <c r="M109" s="1" t="s">
        <v>112</v>
      </c>
      <c r="N109" s="7" t="s">
        <v>389</v>
      </c>
      <c r="O109" s="1">
        <v>1</v>
      </c>
      <c r="P109" s="7" t="s">
        <v>462</v>
      </c>
      <c r="Q109" s="31">
        <v>175.14999999999995</v>
      </c>
      <c r="R109" s="4">
        <f t="shared" si="4"/>
        <v>-0.061673844779008974</v>
      </c>
    </row>
    <row r="110" spans="1:18" s="1" customFormat="1" ht="16.5" customHeight="1">
      <c r="A110" s="1">
        <v>175</v>
      </c>
      <c r="B110" s="1">
        <v>660</v>
      </c>
      <c r="C110" s="7" t="s">
        <v>634</v>
      </c>
      <c r="D110" s="1" t="s">
        <v>742</v>
      </c>
      <c r="E110" s="1" t="s">
        <v>158</v>
      </c>
      <c r="F110" s="1">
        <v>10</v>
      </c>
      <c r="G110" s="1" t="s">
        <v>381</v>
      </c>
      <c r="H110" s="7" t="s">
        <v>470</v>
      </c>
      <c r="I110" s="1">
        <v>63</v>
      </c>
      <c r="J110" s="31">
        <f t="shared" si="5"/>
        <v>54.78260869565218</v>
      </c>
      <c r="K110" s="1" t="s">
        <v>484</v>
      </c>
      <c r="L110" s="7" t="s">
        <v>156</v>
      </c>
      <c r="M110" s="1" t="s">
        <v>157</v>
      </c>
      <c r="N110" s="1" t="s">
        <v>158</v>
      </c>
      <c r="O110" s="1">
        <v>10</v>
      </c>
      <c r="P110" s="7" t="s">
        <v>470</v>
      </c>
      <c r="Q110" s="31">
        <v>58.41140625</v>
      </c>
      <c r="R110" s="4">
        <f t="shared" si="4"/>
        <v>-0.06212481067167972</v>
      </c>
    </row>
    <row r="111" spans="1:18" s="1" customFormat="1" ht="16.5" customHeight="1">
      <c r="A111" s="1">
        <v>193</v>
      </c>
      <c r="B111" s="1">
        <v>987</v>
      </c>
      <c r="C111" s="7" t="s">
        <v>668</v>
      </c>
      <c r="D111" s="1" t="s">
        <v>159</v>
      </c>
      <c r="E111" s="1" t="s">
        <v>547</v>
      </c>
      <c r="G111" s="1" t="s">
        <v>381</v>
      </c>
      <c r="H111" s="7" t="s">
        <v>669</v>
      </c>
      <c r="I111" s="1">
        <v>67</v>
      </c>
      <c r="J111" s="31">
        <f t="shared" si="5"/>
        <v>58.2608695652174</v>
      </c>
      <c r="K111" s="1" t="s">
        <v>484</v>
      </c>
      <c r="L111" s="7" t="s">
        <v>205</v>
      </c>
      <c r="M111" s="1" t="s">
        <v>159</v>
      </c>
      <c r="N111" s="1" t="s">
        <v>223</v>
      </c>
      <c r="O111" s="1">
        <v>1</v>
      </c>
      <c r="P111" s="7" t="s">
        <v>449</v>
      </c>
      <c r="Q111" s="31">
        <v>62.12022857142856</v>
      </c>
      <c r="R111" s="4">
        <f t="shared" si="4"/>
        <v>-0.06212725057464179</v>
      </c>
    </row>
    <row r="112" spans="1:18" s="1" customFormat="1" ht="16.5" customHeight="1">
      <c r="A112" s="1">
        <v>42</v>
      </c>
      <c r="B112" s="1">
        <v>248</v>
      </c>
      <c r="C112" s="7" t="s">
        <v>736</v>
      </c>
      <c r="D112" s="1" t="s">
        <v>487</v>
      </c>
      <c r="E112" s="7" t="s">
        <v>737</v>
      </c>
      <c r="G112" s="1" t="s">
        <v>489</v>
      </c>
      <c r="H112" s="7" t="s">
        <v>519</v>
      </c>
      <c r="I112" s="1">
        <v>132</v>
      </c>
      <c r="J112" s="31">
        <f t="shared" si="5"/>
        <v>114.78260869565219</v>
      </c>
      <c r="K112" s="1" t="s">
        <v>484</v>
      </c>
      <c r="L112" s="7" t="s">
        <v>406</v>
      </c>
      <c r="M112" s="1" t="s">
        <v>13</v>
      </c>
      <c r="N112" s="1" t="s">
        <v>407</v>
      </c>
      <c r="O112" s="1">
        <v>1</v>
      </c>
      <c r="P112" s="7" t="s">
        <v>462</v>
      </c>
      <c r="Q112" s="31">
        <v>122.43769696969699</v>
      </c>
      <c r="R112" s="4">
        <f t="shared" si="4"/>
        <v>-0.06252231513256423</v>
      </c>
    </row>
    <row r="113" spans="1:18" s="1" customFormat="1" ht="16.5" customHeight="1">
      <c r="A113" s="1">
        <v>302</v>
      </c>
      <c r="B113" s="1">
        <v>123</v>
      </c>
      <c r="C113" s="7" t="s">
        <v>804</v>
      </c>
      <c r="D113" s="1" t="s">
        <v>487</v>
      </c>
      <c r="E113" s="7" t="s">
        <v>805</v>
      </c>
      <c r="G113" s="1" t="s">
        <v>489</v>
      </c>
      <c r="H113" s="7" t="s">
        <v>783</v>
      </c>
      <c r="I113" s="1">
        <v>607</v>
      </c>
      <c r="J113" s="31">
        <f>I113-75</f>
        <v>532</v>
      </c>
      <c r="K113" s="1" t="s">
        <v>484</v>
      </c>
      <c r="L113" s="7" t="s">
        <v>170</v>
      </c>
      <c r="M113" s="1" t="s">
        <v>5</v>
      </c>
      <c r="N113" s="1" t="s">
        <v>120</v>
      </c>
      <c r="O113" s="1">
        <v>1</v>
      </c>
      <c r="P113" s="7" t="s">
        <v>473</v>
      </c>
      <c r="Q113" s="31">
        <v>567.7913548387097</v>
      </c>
      <c r="R113" s="4">
        <f t="shared" si="4"/>
        <v>-0.06303610390277396</v>
      </c>
    </row>
    <row r="114" spans="1:18" s="1" customFormat="1" ht="16.5" customHeight="1">
      <c r="A114" s="1">
        <v>167</v>
      </c>
      <c r="B114" s="1">
        <v>655</v>
      </c>
      <c r="C114" s="7" t="s">
        <v>702</v>
      </c>
      <c r="D114" s="1" t="s">
        <v>402</v>
      </c>
      <c r="E114" s="1" t="s">
        <v>102</v>
      </c>
      <c r="F114" s="1">
        <v>7</v>
      </c>
      <c r="G114" s="1" t="s">
        <v>381</v>
      </c>
      <c r="H114" s="7" t="s">
        <v>704</v>
      </c>
      <c r="I114" s="1">
        <v>57.9</v>
      </c>
      <c r="J114" s="31">
        <f aca="true" t="shared" si="6" ref="J114:J123">I114/1.15</f>
        <v>50.34782608695652</v>
      </c>
      <c r="L114" s="7" t="s">
        <v>401</v>
      </c>
      <c r="M114" s="1" t="s">
        <v>402</v>
      </c>
      <c r="N114" s="1" t="s">
        <v>403</v>
      </c>
      <c r="O114" s="1">
        <v>7</v>
      </c>
      <c r="P114" s="7" t="s">
        <v>449</v>
      </c>
      <c r="Q114" s="31">
        <v>53.73655789473684</v>
      </c>
      <c r="R114" s="4">
        <f t="shared" si="4"/>
        <v>-0.06306194405712433</v>
      </c>
    </row>
    <row r="115" spans="1:18" s="1" customFormat="1" ht="16.5" customHeight="1">
      <c r="A115" s="1">
        <v>14</v>
      </c>
      <c r="B115" s="1">
        <v>202</v>
      </c>
      <c r="C115" s="7" t="s">
        <v>535</v>
      </c>
      <c r="D115" s="1" t="s">
        <v>412</v>
      </c>
      <c r="E115" s="1" t="s">
        <v>120</v>
      </c>
      <c r="F115" s="1">
        <v>10</v>
      </c>
      <c r="G115" s="1" t="s">
        <v>482</v>
      </c>
      <c r="H115" s="7" t="s">
        <v>536</v>
      </c>
      <c r="I115" s="1">
        <v>31.4</v>
      </c>
      <c r="J115" s="31">
        <f t="shared" si="6"/>
        <v>27.304347826086957</v>
      </c>
      <c r="K115" s="1" t="s">
        <v>484</v>
      </c>
      <c r="L115" s="7" t="s">
        <v>119</v>
      </c>
      <c r="M115" s="1" t="s">
        <v>41</v>
      </c>
      <c r="N115" s="1" t="s">
        <v>120</v>
      </c>
      <c r="O115" s="1">
        <v>10</v>
      </c>
      <c r="P115" s="7" t="s">
        <v>121</v>
      </c>
      <c r="Q115" s="31">
        <v>29.143629629629633</v>
      </c>
      <c r="R115" s="4">
        <f t="shared" si="4"/>
        <v>-0.06311093803061242</v>
      </c>
    </row>
    <row r="116" spans="1:18" s="1" customFormat="1" ht="16.5" customHeight="1">
      <c r="A116" s="1">
        <v>69</v>
      </c>
      <c r="B116" s="1">
        <v>341</v>
      </c>
      <c r="C116" s="7" t="s">
        <v>650</v>
      </c>
      <c r="D116" s="1" t="s">
        <v>487</v>
      </c>
      <c r="E116" s="1" t="s">
        <v>651</v>
      </c>
      <c r="G116" s="1" t="s">
        <v>489</v>
      </c>
      <c r="H116" s="7" t="s">
        <v>463</v>
      </c>
      <c r="I116" s="1">
        <v>237</v>
      </c>
      <c r="J116" s="31">
        <f t="shared" si="6"/>
        <v>206.08695652173915</v>
      </c>
      <c r="K116" s="1" t="s">
        <v>484</v>
      </c>
      <c r="L116" s="7" t="s">
        <v>192</v>
      </c>
      <c r="M116" s="1" t="s">
        <v>220</v>
      </c>
      <c r="N116" s="1" t="s">
        <v>21</v>
      </c>
      <c r="O116" s="1">
        <v>1</v>
      </c>
      <c r="P116" s="7" t="s">
        <v>463</v>
      </c>
      <c r="Q116" s="31">
        <v>219.98854545454546</v>
      </c>
      <c r="R116" s="4">
        <f t="shared" si="4"/>
        <v>-0.06319233078287108</v>
      </c>
    </row>
    <row r="117" spans="1:18" s="1" customFormat="1" ht="16.5" customHeight="1">
      <c r="A117" s="1">
        <v>258</v>
      </c>
      <c r="B117" s="1">
        <v>1114</v>
      </c>
      <c r="C117" s="7" t="s">
        <v>601</v>
      </c>
      <c r="D117" s="1" t="s">
        <v>487</v>
      </c>
      <c r="E117" s="1" t="s">
        <v>602</v>
      </c>
      <c r="G117" s="1" t="s">
        <v>489</v>
      </c>
      <c r="H117" s="7" t="s">
        <v>290</v>
      </c>
      <c r="I117" s="1">
        <v>384</v>
      </c>
      <c r="J117" s="31">
        <f t="shared" si="6"/>
        <v>333.9130434782609</v>
      </c>
      <c r="K117" s="1" t="s">
        <v>484</v>
      </c>
      <c r="L117" s="7" t="s">
        <v>289</v>
      </c>
      <c r="M117" s="1" t="s">
        <v>13</v>
      </c>
      <c r="N117" s="1" t="s">
        <v>322</v>
      </c>
      <c r="O117" s="1">
        <v>1</v>
      </c>
      <c r="P117" s="7" t="s">
        <v>290</v>
      </c>
      <c r="Q117" s="31">
        <v>356.52086285714284</v>
      </c>
      <c r="R117" s="4">
        <f t="shared" si="4"/>
        <v>-0.06341233216396898</v>
      </c>
    </row>
    <row r="118" spans="1:18" s="1" customFormat="1" ht="16.5" customHeight="1">
      <c r="A118" s="1">
        <v>194</v>
      </c>
      <c r="B118" s="1">
        <v>987</v>
      </c>
      <c r="C118" s="7" t="s">
        <v>668</v>
      </c>
      <c r="D118" s="1" t="s">
        <v>159</v>
      </c>
      <c r="E118" s="1" t="s">
        <v>547</v>
      </c>
      <c r="G118" s="1" t="s">
        <v>381</v>
      </c>
      <c r="H118" s="7" t="s">
        <v>669</v>
      </c>
      <c r="I118" s="1">
        <v>140</v>
      </c>
      <c r="J118" s="31">
        <f t="shared" si="6"/>
        <v>121.73913043478262</v>
      </c>
      <c r="K118" s="1" t="s">
        <v>484</v>
      </c>
      <c r="L118" s="7" t="s">
        <v>205</v>
      </c>
      <c r="M118" s="1" t="s">
        <v>159</v>
      </c>
      <c r="N118" s="1" t="s">
        <v>206</v>
      </c>
      <c r="O118" s="1">
        <v>1</v>
      </c>
      <c r="P118" s="7" t="s">
        <v>449</v>
      </c>
      <c r="Q118" s="31">
        <v>129.99643333333333</v>
      </c>
      <c r="R118" s="4">
        <f t="shared" si="4"/>
        <v>-0.06351945731755235</v>
      </c>
    </row>
    <row r="119" spans="1:18" s="1" customFormat="1" ht="16.5" customHeight="1">
      <c r="A119" s="1">
        <v>259</v>
      </c>
      <c r="B119" s="1">
        <v>1114</v>
      </c>
      <c r="C119" s="7" t="s">
        <v>601</v>
      </c>
      <c r="D119" s="1" t="s">
        <v>487</v>
      </c>
      <c r="E119" s="1" t="s">
        <v>606</v>
      </c>
      <c r="G119" s="1" t="s">
        <v>489</v>
      </c>
      <c r="H119" s="7" t="s">
        <v>290</v>
      </c>
      <c r="I119" s="1">
        <v>226</v>
      </c>
      <c r="J119" s="31">
        <f t="shared" si="6"/>
        <v>196.5217391304348</v>
      </c>
      <c r="L119" s="7" t="s">
        <v>289</v>
      </c>
      <c r="M119" s="1" t="s">
        <v>13</v>
      </c>
      <c r="N119" s="1" t="s">
        <v>367</v>
      </c>
      <c r="O119" s="1">
        <v>1</v>
      </c>
      <c r="P119" s="7" t="s">
        <v>290</v>
      </c>
      <c r="Q119" s="31">
        <v>209.99159090909086</v>
      </c>
      <c r="R119" s="4">
        <f t="shared" si="4"/>
        <v>-0.06414471989255699</v>
      </c>
    </row>
    <row r="120" spans="1:18" s="1" customFormat="1" ht="16.5" customHeight="1">
      <c r="A120" s="1">
        <v>159</v>
      </c>
      <c r="B120" s="1">
        <v>654</v>
      </c>
      <c r="C120" s="7" t="s">
        <v>545</v>
      </c>
      <c r="D120" s="1" t="s">
        <v>7</v>
      </c>
      <c r="E120" s="1" t="s">
        <v>546</v>
      </c>
      <c r="F120" s="1">
        <v>60</v>
      </c>
      <c r="G120" s="1" t="s">
        <v>397</v>
      </c>
      <c r="H120" s="7" t="s">
        <v>519</v>
      </c>
      <c r="I120" s="1">
        <v>82</v>
      </c>
      <c r="J120" s="31">
        <f t="shared" si="6"/>
        <v>71.30434782608697</v>
      </c>
      <c r="K120" s="1" t="s">
        <v>484</v>
      </c>
      <c r="L120" s="7" t="s">
        <v>264</v>
      </c>
      <c r="M120" s="1" t="s">
        <v>7</v>
      </c>
      <c r="N120" s="7" t="s">
        <v>265</v>
      </c>
      <c r="O120" s="1">
        <v>1</v>
      </c>
      <c r="P120" s="7" t="s">
        <v>462</v>
      </c>
      <c r="Q120" s="31">
        <v>76.25618918918919</v>
      </c>
      <c r="R120" s="4">
        <f t="shared" si="4"/>
        <v>-0.06493691090197094</v>
      </c>
    </row>
    <row r="121" spans="1:18" s="1" customFormat="1" ht="16.5" customHeight="1">
      <c r="A121" s="1">
        <v>4</v>
      </c>
      <c r="B121" s="1">
        <v>183</v>
      </c>
      <c r="C121" s="7" t="s">
        <v>691</v>
      </c>
      <c r="D121" s="1" t="s">
        <v>412</v>
      </c>
      <c r="E121" s="1" t="s">
        <v>100</v>
      </c>
      <c r="F121" s="1">
        <v>10</v>
      </c>
      <c r="G121" s="1" t="s">
        <v>482</v>
      </c>
      <c r="H121" s="7" t="s">
        <v>622</v>
      </c>
      <c r="I121" s="1">
        <v>30.5</v>
      </c>
      <c r="J121" s="31">
        <f t="shared" si="6"/>
        <v>26.521739130434785</v>
      </c>
      <c r="K121" s="1" t="s">
        <v>484</v>
      </c>
      <c r="L121" s="7" t="s">
        <v>101</v>
      </c>
      <c r="M121" s="1" t="s">
        <v>10</v>
      </c>
      <c r="N121" s="1" t="s">
        <v>100</v>
      </c>
      <c r="O121" s="1">
        <v>10</v>
      </c>
      <c r="P121" s="7" t="s">
        <v>466</v>
      </c>
      <c r="Q121" s="31">
        <v>28.377499999999998</v>
      </c>
      <c r="R121" s="4">
        <f t="shared" si="4"/>
        <v>-0.06539550240737249</v>
      </c>
    </row>
    <row r="122" spans="1:18" s="1" customFormat="1" ht="16.5" customHeight="1">
      <c r="A122" s="1">
        <v>294</v>
      </c>
      <c r="B122" s="1">
        <v>87</v>
      </c>
      <c r="C122" s="7" t="s">
        <v>495</v>
      </c>
      <c r="D122" s="1" t="s">
        <v>412</v>
      </c>
      <c r="E122" s="1" t="s">
        <v>496</v>
      </c>
      <c r="F122" s="1">
        <v>3</v>
      </c>
      <c r="G122" s="1" t="s">
        <v>482</v>
      </c>
      <c r="H122" s="7" t="s">
        <v>497</v>
      </c>
      <c r="I122" s="1">
        <v>145</v>
      </c>
      <c r="J122" s="31">
        <f t="shared" si="6"/>
        <v>126.08695652173914</v>
      </c>
      <c r="K122" s="1" t="s">
        <v>484</v>
      </c>
      <c r="L122" s="7" t="s">
        <v>163</v>
      </c>
      <c r="M122" s="1" t="s">
        <v>10</v>
      </c>
      <c r="N122" s="1" t="s">
        <v>164</v>
      </c>
      <c r="O122" s="1">
        <v>3</v>
      </c>
      <c r="P122" s="7" t="s">
        <v>165</v>
      </c>
      <c r="Q122" s="31">
        <v>134.93942307692308</v>
      </c>
      <c r="R122" s="4">
        <f t="shared" si="4"/>
        <v>-0.06560326369661099</v>
      </c>
    </row>
    <row r="123" spans="1:18" s="1" customFormat="1" ht="16.5" customHeight="1">
      <c r="A123" s="1">
        <v>135</v>
      </c>
      <c r="B123" s="1">
        <v>612</v>
      </c>
      <c r="C123" s="7" t="s">
        <v>772</v>
      </c>
      <c r="D123" s="1" t="s">
        <v>412</v>
      </c>
      <c r="E123" s="1" t="s">
        <v>63</v>
      </c>
      <c r="F123" s="1">
        <v>10</v>
      </c>
      <c r="G123" s="1" t="s">
        <v>482</v>
      </c>
      <c r="H123" s="7" t="s">
        <v>519</v>
      </c>
      <c r="I123" s="1">
        <v>109</v>
      </c>
      <c r="J123" s="31">
        <f t="shared" si="6"/>
        <v>94.78260869565219</v>
      </c>
      <c r="K123" s="1" t="s">
        <v>484</v>
      </c>
      <c r="L123" s="7" t="s">
        <v>125</v>
      </c>
      <c r="M123" s="1" t="s">
        <v>10</v>
      </c>
      <c r="N123" s="1" t="s">
        <v>63</v>
      </c>
      <c r="O123" s="1">
        <v>10</v>
      </c>
      <c r="P123" s="7" t="s">
        <v>462</v>
      </c>
      <c r="Q123" s="31">
        <v>101.44111111111111</v>
      </c>
      <c r="R123" s="4">
        <f t="shared" si="4"/>
        <v>-0.06563909190787248</v>
      </c>
    </row>
    <row r="124" spans="1:18" s="1" customFormat="1" ht="16.5" customHeight="1">
      <c r="A124" s="1">
        <v>300</v>
      </c>
      <c r="B124" s="1">
        <v>122</v>
      </c>
      <c r="C124" s="7" t="s">
        <v>799</v>
      </c>
      <c r="D124" s="1" t="s">
        <v>487</v>
      </c>
      <c r="E124" s="1" t="s">
        <v>800</v>
      </c>
      <c r="G124" s="1" t="s">
        <v>489</v>
      </c>
      <c r="H124" s="7" t="s">
        <v>704</v>
      </c>
      <c r="I124" s="1">
        <v>1858</v>
      </c>
      <c r="J124" s="31">
        <f>I124-75</f>
        <v>1783</v>
      </c>
      <c r="K124" s="1" t="s">
        <v>484</v>
      </c>
      <c r="L124" s="7" t="s">
        <v>86</v>
      </c>
      <c r="M124" s="1" t="s">
        <v>5</v>
      </c>
      <c r="N124" s="1" t="s">
        <v>120</v>
      </c>
      <c r="O124" s="1">
        <v>1</v>
      </c>
      <c r="P124" s="7" t="s">
        <v>449</v>
      </c>
      <c r="Q124" s="31">
        <v>1908.2727645161292</v>
      </c>
      <c r="R124" s="4">
        <f t="shared" si="4"/>
        <v>-0.06564720036126176</v>
      </c>
    </row>
    <row r="125" spans="1:18" s="1" customFormat="1" ht="16.5" customHeight="1">
      <c r="A125" s="1">
        <v>21</v>
      </c>
      <c r="B125" s="1">
        <v>222</v>
      </c>
      <c r="C125" s="7" t="s">
        <v>776</v>
      </c>
      <c r="D125" s="1" t="s">
        <v>522</v>
      </c>
      <c r="E125" s="1" t="s">
        <v>120</v>
      </c>
      <c r="F125" s="1">
        <v>10</v>
      </c>
      <c r="G125" s="1" t="s">
        <v>482</v>
      </c>
      <c r="H125" s="7" t="s">
        <v>480</v>
      </c>
      <c r="I125" s="1">
        <v>19.8</v>
      </c>
      <c r="J125" s="31">
        <f>I125/1.15</f>
        <v>17.217391304347828</v>
      </c>
      <c r="K125" s="1" t="s">
        <v>484</v>
      </c>
      <c r="L125" s="7" t="s">
        <v>371</v>
      </c>
      <c r="M125" s="1" t="s">
        <v>104</v>
      </c>
      <c r="N125" s="1" t="s">
        <v>120</v>
      </c>
      <c r="O125" s="1">
        <v>10</v>
      </c>
      <c r="P125" s="7" t="s">
        <v>479</v>
      </c>
      <c r="Q125" s="31">
        <v>18.43625</v>
      </c>
      <c r="R125" s="4">
        <f t="shared" si="4"/>
        <v>-0.06611207244706342</v>
      </c>
    </row>
    <row r="126" spans="1:18" s="1" customFormat="1" ht="16.5" customHeight="1">
      <c r="A126" s="1">
        <v>229</v>
      </c>
      <c r="B126" s="1">
        <v>1108</v>
      </c>
      <c r="C126" s="7" t="s">
        <v>592</v>
      </c>
      <c r="D126" s="1" t="s">
        <v>487</v>
      </c>
      <c r="E126" s="1" t="s">
        <v>593</v>
      </c>
      <c r="G126" s="1" t="s">
        <v>489</v>
      </c>
      <c r="H126" s="7" t="s">
        <v>578</v>
      </c>
      <c r="I126" s="1">
        <v>125</v>
      </c>
      <c r="J126" s="31">
        <f>I126/1.15</f>
        <v>108.69565217391305</v>
      </c>
      <c r="K126" s="1" t="s">
        <v>594</v>
      </c>
      <c r="L126" s="7" t="s">
        <v>368</v>
      </c>
      <c r="M126" s="1" t="s">
        <v>13</v>
      </c>
      <c r="N126" s="1" t="s">
        <v>314</v>
      </c>
      <c r="O126" s="1">
        <v>1</v>
      </c>
      <c r="P126" s="7" t="s">
        <v>442</v>
      </c>
      <c r="Q126" s="31">
        <v>116.415</v>
      </c>
      <c r="R126" s="4">
        <f t="shared" si="4"/>
        <v>-0.06630887622803727</v>
      </c>
    </row>
    <row r="127" spans="1:18" s="1" customFormat="1" ht="16.5" customHeight="1">
      <c r="A127" s="1">
        <v>75</v>
      </c>
      <c r="B127" s="1">
        <v>369</v>
      </c>
      <c r="C127" s="7" t="s">
        <v>821</v>
      </c>
      <c r="D127" s="1" t="s">
        <v>487</v>
      </c>
      <c r="E127" s="1" t="s">
        <v>823</v>
      </c>
      <c r="G127" s="1" t="s">
        <v>489</v>
      </c>
      <c r="H127" s="7" t="s">
        <v>459</v>
      </c>
      <c r="I127" s="1">
        <v>3405</v>
      </c>
      <c r="J127" s="31">
        <f>I127-75</f>
        <v>3330</v>
      </c>
      <c r="K127" s="1" t="s">
        <v>484</v>
      </c>
      <c r="L127" s="7" t="s">
        <v>395</v>
      </c>
      <c r="M127" s="1" t="s">
        <v>13</v>
      </c>
      <c r="N127" s="1" t="s">
        <v>396</v>
      </c>
      <c r="O127" s="1">
        <v>1</v>
      </c>
      <c r="P127" s="7" t="s">
        <v>459</v>
      </c>
      <c r="Q127" s="31">
        <v>3567.2724999999996</v>
      </c>
      <c r="R127" s="4">
        <f t="shared" si="4"/>
        <v>-0.06651370199501148</v>
      </c>
    </row>
    <row r="128" spans="1:18" s="1" customFormat="1" ht="16.5" customHeight="1">
      <c r="A128" s="1">
        <v>256</v>
      </c>
      <c r="B128" s="1">
        <v>1114</v>
      </c>
      <c r="C128" s="7" t="s">
        <v>601</v>
      </c>
      <c r="D128" s="1" t="s">
        <v>487</v>
      </c>
      <c r="E128" s="1" t="s">
        <v>580</v>
      </c>
      <c r="G128" s="1" t="s">
        <v>489</v>
      </c>
      <c r="H128" s="7" t="s">
        <v>290</v>
      </c>
      <c r="I128" s="1">
        <v>188</v>
      </c>
      <c r="J128" s="31">
        <f aca="true" t="shared" si="7" ref="J128:J133">I128/1.15</f>
        <v>163.47826086956522</v>
      </c>
      <c r="L128" s="7" t="s">
        <v>289</v>
      </c>
      <c r="M128" s="1" t="s">
        <v>13</v>
      </c>
      <c r="N128" s="1" t="s">
        <v>73</v>
      </c>
      <c r="O128" s="1">
        <v>1</v>
      </c>
      <c r="P128" s="7" t="s">
        <v>290</v>
      </c>
      <c r="Q128" s="31">
        <v>175.14509696969697</v>
      </c>
      <c r="R128" s="4">
        <f t="shared" si="4"/>
        <v>-0.06661240481171052</v>
      </c>
    </row>
    <row r="129" spans="1:18" s="1" customFormat="1" ht="16.5" customHeight="1">
      <c r="A129" s="1">
        <v>254</v>
      </c>
      <c r="B129" s="1">
        <v>1114</v>
      </c>
      <c r="C129" s="7" t="s">
        <v>601</v>
      </c>
      <c r="D129" s="1" t="s">
        <v>487</v>
      </c>
      <c r="E129" s="1" t="s">
        <v>577</v>
      </c>
      <c r="G129" s="1" t="s">
        <v>489</v>
      </c>
      <c r="H129" s="7" t="s">
        <v>290</v>
      </c>
      <c r="I129" s="1">
        <v>319</v>
      </c>
      <c r="J129" s="31">
        <f t="shared" si="7"/>
        <v>277.3913043478261</v>
      </c>
      <c r="K129" s="1" t="s">
        <v>484</v>
      </c>
      <c r="L129" s="7" t="s">
        <v>289</v>
      </c>
      <c r="M129" s="1" t="s">
        <v>13</v>
      </c>
      <c r="N129" s="1" t="s">
        <v>160</v>
      </c>
      <c r="O129" s="1">
        <v>1</v>
      </c>
      <c r="P129" s="7" t="s">
        <v>290</v>
      </c>
      <c r="Q129" s="31">
        <v>297.3091083333332</v>
      </c>
      <c r="R129" s="4">
        <f t="shared" si="4"/>
        <v>-0.06699358824612897</v>
      </c>
    </row>
    <row r="130" spans="1:18" s="1" customFormat="1" ht="16.5" customHeight="1">
      <c r="A130" s="1">
        <v>122</v>
      </c>
      <c r="B130" s="1">
        <v>592</v>
      </c>
      <c r="C130" s="7" t="s">
        <v>775</v>
      </c>
      <c r="D130" s="1" t="s">
        <v>522</v>
      </c>
      <c r="E130" s="1" t="s">
        <v>203</v>
      </c>
      <c r="F130" s="1">
        <v>10</v>
      </c>
      <c r="G130" s="1" t="s">
        <v>482</v>
      </c>
      <c r="H130" s="7" t="s">
        <v>467</v>
      </c>
      <c r="I130" s="1">
        <v>221</v>
      </c>
      <c r="J130" s="31">
        <f t="shared" si="7"/>
        <v>192.17391304347828</v>
      </c>
      <c r="L130" s="7" t="s">
        <v>261</v>
      </c>
      <c r="M130" s="1" t="s">
        <v>104</v>
      </c>
      <c r="N130" s="1" t="s">
        <v>203</v>
      </c>
      <c r="O130" s="1">
        <v>10</v>
      </c>
      <c r="P130" s="7" t="s">
        <v>467</v>
      </c>
      <c r="Q130" s="31">
        <v>205.99666666666667</v>
      </c>
      <c r="R130" s="4">
        <f t="shared" si="4"/>
        <v>-0.06710183153378722</v>
      </c>
    </row>
    <row r="131" spans="1:18" s="1" customFormat="1" ht="16.5" customHeight="1">
      <c r="A131" s="1">
        <v>274</v>
      </c>
      <c r="B131" s="1">
        <v>1122</v>
      </c>
      <c r="C131" s="7" t="s">
        <v>646</v>
      </c>
      <c r="D131" s="1" t="s">
        <v>487</v>
      </c>
      <c r="E131" s="1" t="s">
        <v>648</v>
      </c>
      <c r="G131" s="1" t="s">
        <v>489</v>
      </c>
      <c r="H131" s="7" t="s">
        <v>74</v>
      </c>
      <c r="I131" s="1">
        <v>222</v>
      </c>
      <c r="J131" s="31">
        <f t="shared" si="7"/>
        <v>193.0434782608696</v>
      </c>
      <c r="K131" s="1" t="s">
        <v>484</v>
      </c>
      <c r="L131" s="7" t="s">
        <v>307</v>
      </c>
      <c r="M131" s="1" t="s">
        <v>13</v>
      </c>
      <c r="N131" s="1" t="s">
        <v>308</v>
      </c>
      <c r="O131" s="1">
        <v>1</v>
      </c>
      <c r="P131" s="7" t="s">
        <v>446</v>
      </c>
      <c r="Q131" s="31">
        <v>207.05434285714287</v>
      </c>
      <c r="R131" s="4">
        <f aca="true" t="shared" si="8" ref="R131:R194">(J131-Q131)/Q131</f>
        <v>-0.06766757172507158</v>
      </c>
    </row>
    <row r="132" spans="1:18" s="1" customFormat="1" ht="16.5" customHeight="1">
      <c r="A132" s="1">
        <v>222</v>
      </c>
      <c r="B132" s="1">
        <v>1066</v>
      </c>
      <c r="C132" s="7" t="s">
        <v>708</v>
      </c>
      <c r="D132" s="1" t="s">
        <v>412</v>
      </c>
      <c r="E132" s="1" t="s">
        <v>42</v>
      </c>
      <c r="F132" s="1">
        <v>30</v>
      </c>
      <c r="G132" s="1" t="s">
        <v>482</v>
      </c>
      <c r="H132" s="7" t="s">
        <v>467</v>
      </c>
      <c r="I132" s="1">
        <v>96.6</v>
      </c>
      <c r="J132" s="31">
        <f t="shared" si="7"/>
        <v>84</v>
      </c>
      <c r="K132" s="1" t="s">
        <v>484</v>
      </c>
      <c r="L132" s="7" t="s">
        <v>40</v>
      </c>
      <c r="M132" s="1" t="s">
        <v>41</v>
      </c>
      <c r="N132" s="1" t="s">
        <v>42</v>
      </c>
      <c r="O132" s="1">
        <v>30</v>
      </c>
      <c r="P132" s="7" t="s">
        <v>467</v>
      </c>
      <c r="Q132" s="31">
        <v>90.13388888888889</v>
      </c>
      <c r="R132" s="4">
        <f t="shared" si="8"/>
        <v>-0.06805308152686437</v>
      </c>
    </row>
    <row r="133" spans="1:18" s="1" customFormat="1" ht="16.5" customHeight="1">
      <c r="A133" s="1">
        <v>141</v>
      </c>
      <c r="B133" s="1">
        <v>619</v>
      </c>
      <c r="C133" s="7" t="s">
        <v>761</v>
      </c>
      <c r="D133" s="1" t="s">
        <v>263</v>
      </c>
      <c r="E133" s="1" t="s">
        <v>370</v>
      </c>
      <c r="F133" s="1">
        <v>7</v>
      </c>
      <c r="G133" s="1" t="s">
        <v>482</v>
      </c>
      <c r="H133" s="7" t="s">
        <v>464</v>
      </c>
      <c r="I133" s="1">
        <v>81.4</v>
      </c>
      <c r="J133" s="31">
        <f t="shared" si="7"/>
        <v>70.78260869565219</v>
      </c>
      <c r="K133" s="1" t="s">
        <v>484</v>
      </c>
      <c r="L133" s="7" t="s">
        <v>262</v>
      </c>
      <c r="M133" s="1" t="s">
        <v>263</v>
      </c>
      <c r="N133" s="1" t="s">
        <v>370</v>
      </c>
      <c r="O133" s="1">
        <v>7</v>
      </c>
      <c r="P133" s="7" t="s">
        <v>464</v>
      </c>
      <c r="Q133" s="31">
        <v>75.95845083333333</v>
      </c>
      <c r="R133" s="4">
        <f t="shared" si="8"/>
        <v>-0.06814043836989098</v>
      </c>
    </row>
    <row r="134" spans="1:18" s="1" customFormat="1" ht="16.5" customHeight="1">
      <c r="A134" s="1">
        <v>298</v>
      </c>
      <c r="B134" s="1">
        <v>118</v>
      </c>
      <c r="C134" s="7" t="s">
        <v>623</v>
      </c>
      <c r="D134" s="1" t="s">
        <v>412</v>
      </c>
      <c r="E134" s="1" t="s">
        <v>526</v>
      </c>
      <c r="F134" s="1">
        <v>10</v>
      </c>
      <c r="G134" s="1" t="s">
        <v>482</v>
      </c>
      <c r="H134" s="7" t="s">
        <v>467</v>
      </c>
      <c r="I134" s="1">
        <v>3902</v>
      </c>
      <c r="J134" s="31">
        <f>I134-75</f>
        <v>3827</v>
      </c>
      <c r="K134" s="1" t="s">
        <v>484</v>
      </c>
      <c r="L134" s="7" t="s">
        <v>84</v>
      </c>
      <c r="M134" s="1" t="s">
        <v>10</v>
      </c>
      <c r="N134" s="1" t="s">
        <v>85</v>
      </c>
      <c r="O134" s="1">
        <v>10</v>
      </c>
      <c r="P134" s="7" t="s">
        <v>467</v>
      </c>
      <c r="Q134" s="31">
        <v>4106.9203333333335</v>
      </c>
      <c r="R134" s="4">
        <f t="shared" si="8"/>
        <v>-0.06815820873402223</v>
      </c>
    </row>
    <row r="135" spans="1:18" s="1" customFormat="1" ht="16.5" customHeight="1">
      <c r="A135" s="1">
        <v>165</v>
      </c>
      <c r="B135" s="1">
        <v>655</v>
      </c>
      <c r="C135" s="7" t="s">
        <v>702</v>
      </c>
      <c r="D135" s="1" t="s">
        <v>284</v>
      </c>
      <c r="E135" s="1" t="s">
        <v>11</v>
      </c>
      <c r="F135" s="1">
        <v>5</v>
      </c>
      <c r="G135" s="1" t="s">
        <v>703</v>
      </c>
      <c r="H135" s="7" t="s">
        <v>243</v>
      </c>
      <c r="I135" s="1">
        <v>40.5</v>
      </c>
      <c r="J135" s="31">
        <f>I135/1.15</f>
        <v>35.21739130434783</v>
      </c>
      <c r="K135" s="1" t="s">
        <v>484</v>
      </c>
      <c r="L135" s="7" t="s">
        <v>283</v>
      </c>
      <c r="M135" s="1" t="s">
        <v>284</v>
      </c>
      <c r="N135" s="1" t="s">
        <v>11</v>
      </c>
      <c r="O135" s="1">
        <v>5</v>
      </c>
      <c r="P135" s="7" t="s">
        <v>449</v>
      </c>
      <c r="Q135" s="31">
        <v>37.81593749999999</v>
      </c>
      <c r="R135" s="4">
        <f t="shared" si="8"/>
        <v>-0.06871563598422391</v>
      </c>
    </row>
    <row r="136" spans="1:18" s="1" customFormat="1" ht="16.5" customHeight="1">
      <c r="A136" s="1">
        <v>76</v>
      </c>
      <c r="B136" s="1">
        <v>372</v>
      </c>
      <c r="C136" s="7" t="s">
        <v>676</v>
      </c>
      <c r="D136" s="1" t="s">
        <v>373</v>
      </c>
      <c r="E136" s="1" t="s">
        <v>374</v>
      </c>
      <c r="F136" s="1">
        <v>7</v>
      </c>
      <c r="G136" s="1" t="s">
        <v>482</v>
      </c>
      <c r="H136" s="7" t="s">
        <v>172</v>
      </c>
      <c r="I136" s="1">
        <v>123</v>
      </c>
      <c r="J136" s="31">
        <f>I136/1.15</f>
        <v>106.95652173913044</v>
      </c>
      <c r="K136" s="1" t="s">
        <v>484</v>
      </c>
      <c r="L136" s="7" t="s">
        <v>372</v>
      </c>
      <c r="M136" s="1" t="s">
        <v>373</v>
      </c>
      <c r="N136" s="1" t="s">
        <v>374</v>
      </c>
      <c r="O136" s="1">
        <v>7</v>
      </c>
      <c r="P136" s="7" t="s">
        <v>454</v>
      </c>
      <c r="Q136" s="31">
        <v>114.87006653846157</v>
      </c>
      <c r="R136" s="4">
        <f t="shared" si="8"/>
        <v>-0.06889127026562197</v>
      </c>
    </row>
    <row r="137" spans="1:18" s="1" customFormat="1" ht="16.5" customHeight="1">
      <c r="A137" s="1">
        <v>73</v>
      </c>
      <c r="B137" s="1">
        <v>369</v>
      </c>
      <c r="C137" s="7" t="s">
        <v>821</v>
      </c>
      <c r="D137" s="1" t="s">
        <v>487</v>
      </c>
      <c r="E137" s="7" t="s">
        <v>822</v>
      </c>
      <c r="G137" s="1" t="s">
        <v>489</v>
      </c>
      <c r="H137" s="7" t="s">
        <v>459</v>
      </c>
      <c r="I137" s="1">
        <v>2481</v>
      </c>
      <c r="J137" s="31">
        <f>I137-75</f>
        <v>2406</v>
      </c>
      <c r="K137" s="1" t="s">
        <v>484</v>
      </c>
      <c r="L137" s="7" t="s">
        <v>178</v>
      </c>
      <c r="M137" s="1" t="s">
        <v>5</v>
      </c>
      <c r="N137" s="1" t="s">
        <v>102</v>
      </c>
      <c r="O137" s="1">
        <v>1</v>
      </c>
      <c r="P137" s="7" t="s">
        <v>459</v>
      </c>
      <c r="Q137" s="31">
        <v>2585.284787878789</v>
      </c>
      <c r="R137" s="4">
        <f t="shared" si="8"/>
        <v>-0.06934817731468995</v>
      </c>
    </row>
    <row r="138" spans="1:18" s="1" customFormat="1" ht="16.5" customHeight="1">
      <c r="A138" s="1">
        <v>16</v>
      </c>
      <c r="B138" s="1">
        <v>222</v>
      </c>
      <c r="C138" s="7" t="s">
        <v>776</v>
      </c>
      <c r="D138" s="1" t="s">
        <v>522</v>
      </c>
      <c r="E138" s="1" t="s">
        <v>120</v>
      </c>
      <c r="F138" s="1">
        <v>10</v>
      </c>
      <c r="G138" s="1" t="s">
        <v>482</v>
      </c>
      <c r="H138" s="7" t="s">
        <v>778</v>
      </c>
      <c r="I138" s="1">
        <v>26.2</v>
      </c>
      <c r="J138" s="31">
        <f>I138/1.15</f>
        <v>22.782608695652176</v>
      </c>
      <c r="K138" s="1" t="s">
        <v>484</v>
      </c>
      <c r="L138" s="7" t="s">
        <v>371</v>
      </c>
      <c r="M138" s="1" t="s">
        <v>104</v>
      </c>
      <c r="N138" s="1" t="s">
        <v>120</v>
      </c>
      <c r="O138" s="1">
        <v>10</v>
      </c>
      <c r="P138" s="7" t="s">
        <v>453</v>
      </c>
      <c r="Q138" s="31">
        <v>24.488</v>
      </c>
      <c r="R138" s="4">
        <f t="shared" si="8"/>
        <v>-0.06964191866823849</v>
      </c>
    </row>
    <row r="139" spans="1:18" s="1" customFormat="1" ht="16.5" customHeight="1">
      <c r="A139" s="1">
        <v>275</v>
      </c>
      <c r="B139" s="1">
        <v>1122</v>
      </c>
      <c r="C139" s="7" t="s">
        <v>646</v>
      </c>
      <c r="D139" s="1" t="s">
        <v>487</v>
      </c>
      <c r="E139" s="1" t="s">
        <v>649</v>
      </c>
      <c r="G139" s="1" t="s">
        <v>489</v>
      </c>
      <c r="H139" s="7" t="s">
        <v>74</v>
      </c>
      <c r="I139" s="1">
        <v>277</v>
      </c>
      <c r="J139" s="31">
        <f>I139/1.15</f>
        <v>240.8695652173913</v>
      </c>
      <c r="L139" s="7" t="s">
        <v>307</v>
      </c>
      <c r="M139" s="1" t="s">
        <v>13</v>
      </c>
      <c r="N139" s="1" t="s">
        <v>382</v>
      </c>
      <c r="O139" s="1">
        <v>1</v>
      </c>
      <c r="P139" s="7" t="s">
        <v>446</v>
      </c>
      <c r="Q139" s="31">
        <v>259.04818064516127</v>
      </c>
      <c r="R139" s="4">
        <f t="shared" si="8"/>
        <v>-0.0701746500689408</v>
      </c>
    </row>
    <row r="140" spans="1:18" s="1" customFormat="1" ht="16.5" customHeight="1">
      <c r="A140" s="1">
        <v>253</v>
      </c>
      <c r="B140" s="1">
        <v>1113</v>
      </c>
      <c r="C140" s="7" t="s">
        <v>486</v>
      </c>
      <c r="D140" s="1" t="s">
        <v>487</v>
      </c>
      <c r="E140" s="1" t="s">
        <v>589</v>
      </c>
      <c r="G140" s="1" t="s">
        <v>489</v>
      </c>
      <c r="H140" s="7" t="s">
        <v>74</v>
      </c>
      <c r="I140" s="1">
        <v>677</v>
      </c>
      <c r="J140" s="31">
        <f>I140-75</f>
        <v>602</v>
      </c>
      <c r="L140" s="7" t="s">
        <v>54</v>
      </c>
      <c r="M140" s="1" t="s">
        <v>13</v>
      </c>
      <c r="N140" s="1" t="s">
        <v>338</v>
      </c>
      <c r="O140" s="1">
        <v>1</v>
      </c>
      <c r="P140" s="7" t="s">
        <v>446</v>
      </c>
      <c r="Q140" s="31">
        <v>647.8326428571428</v>
      </c>
      <c r="R140" s="4">
        <f t="shared" si="8"/>
        <v>-0.07074765892469793</v>
      </c>
    </row>
    <row r="141" spans="1:18" s="1" customFormat="1" ht="16.5" customHeight="1">
      <c r="A141" s="1">
        <v>266</v>
      </c>
      <c r="B141" s="1">
        <v>1115</v>
      </c>
      <c r="C141" s="7" t="s">
        <v>607</v>
      </c>
      <c r="D141" s="1" t="s">
        <v>487</v>
      </c>
      <c r="E141" s="1" t="s">
        <v>609</v>
      </c>
      <c r="G141" s="1" t="s">
        <v>489</v>
      </c>
      <c r="H141" s="7" t="s">
        <v>398</v>
      </c>
      <c r="I141" s="1">
        <v>414</v>
      </c>
      <c r="J141" s="31">
        <f aca="true" t="shared" si="9" ref="J141:J152">I141/1.15</f>
        <v>360</v>
      </c>
      <c r="K141" s="1" t="s">
        <v>484</v>
      </c>
      <c r="L141" s="7" t="s">
        <v>75</v>
      </c>
      <c r="M141" s="1" t="s">
        <v>13</v>
      </c>
      <c r="N141" s="1" t="s">
        <v>213</v>
      </c>
      <c r="O141" s="1">
        <v>1</v>
      </c>
      <c r="P141" s="7" t="s">
        <v>450</v>
      </c>
      <c r="Q141" s="31">
        <v>387.5229117647059</v>
      </c>
      <c r="R141" s="4">
        <f t="shared" si="8"/>
        <v>-0.07102266970324869</v>
      </c>
    </row>
    <row r="142" spans="1:18" s="1" customFormat="1" ht="16.5" customHeight="1">
      <c r="A142" s="1">
        <v>223</v>
      </c>
      <c r="B142" s="1">
        <v>1070</v>
      </c>
      <c r="C142" s="7" t="s">
        <v>661</v>
      </c>
      <c r="D142" s="1" t="s">
        <v>24</v>
      </c>
      <c r="E142" s="1" t="s">
        <v>25</v>
      </c>
      <c r="F142" s="1">
        <v>6</v>
      </c>
      <c r="G142" s="1" t="s">
        <v>381</v>
      </c>
      <c r="H142" s="7" t="s">
        <v>622</v>
      </c>
      <c r="I142" s="1">
        <v>37.8</v>
      </c>
      <c r="J142" s="31">
        <f t="shared" si="9"/>
        <v>32.869565217391305</v>
      </c>
      <c r="K142" s="1" t="s">
        <v>484</v>
      </c>
      <c r="L142" s="7" t="s">
        <v>23</v>
      </c>
      <c r="M142" s="1" t="s">
        <v>24</v>
      </c>
      <c r="N142" s="1" t="s">
        <v>25</v>
      </c>
      <c r="O142" s="1">
        <v>6</v>
      </c>
      <c r="P142" s="7" t="s">
        <v>466</v>
      </c>
      <c r="Q142" s="31">
        <v>35.38366666666666</v>
      </c>
      <c r="R142" s="4">
        <f t="shared" si="8"/>
        <v>-0.07105259816512398</v>
      </c>
    </row>
    <row r="143" spans="1:18" s="1" customFormat="1" ht="16.5" customHeight="1">
      <c r="A143" s="1">
        <v>145</v>
      </c>
      <c r="B143" s="1">
        <v>642</v>
      </c>
      <c r="C143" s="7" t="s">
        <v>729</v>
      </c>
      <c r="D143" s="1" t="s">
        <v>50</v>
      </c>
      <c r="E143" s="1" t="s">
        <v>730</v>
      </c>
      <c r="F143" s="1">
        <v>10</v>
      </c>
      <c r="G143" s="1" t="s">
        <v>381</v>
      </c>
      <c r="H143" s="7" t="s">
        <v>470</v>
      </c>
      <c r="I143" s="1">
        <v>159</v>
      </c>
      <c r="J143" s="31">
        <f t="shared" si="9"/>
        <v>138.2608695652174</v>
      </c>
      <c r="K143" s="1" t="s">
        <v>484</v>
      </c>
      <c r="L143" s="7" t="s">
        <v>310</v>
      </c>
      <c r="M143" s="1" t="s">
        <v>311</v>
      </c>
      <c r="N143" s="1" t="s">
        <v>312</v>
      </c>
      <c r="O143" s="1">
        <v>10</v>
      </c>
      <c r="P143" s="7" t="s">
        <v>470</v>
      </c>
      <c r="Q143" s="31">
        <v>148.97814814814814</v>
      </c>
      <c r="R143" s="4">
        <f t="shared" si="8"/>
        <v>-0.07193859445932409</v>
      </c>
    </row>
    <row r="144" spans="1:18" s="1" customFormat="1" ht="16.5" customHeight="1">
      <c r="A144" s="1">
        <v>133</v>
      </c>
      <c r="B144" s="1">
        <v>611</v>
      </c>
      <c r="C144" s="7" t="s">
        <v>764</v>
      </c>
      <c r="D144" s="1" t="s">
        <v>62</v>
      </c>
      <c r="E144" s="1" t="s">
        <v>63</v>
      </c>
      <c r="F144" s="1">
        <v>7</v>
      </c>
      <c r="G144" s="1" t="s">
        <v>482</v>
      </c>
      <c r="H144" s="7" t="s">
        <v>464</v>
      </c>
      <c r="I144" s="1">
        <v>78.4</v>
      </c>
      <c r="J144" s="31">
        <f t="shared" si="9"/>
        <v>68.17391304347827</v>
      </c>
      <c r="L144" s="7" t="s">
        <v>61</v>
      </c>
      <c r="M144" s="1" t="s">
        <v>62</v>
      </c>
      <c r="N144" s="1" t="s">
        <v>63</v>
      </c>
      <c r="O144" s="1">
        <v>7</v>
      </c>
      <c r="P144" s="7" t="s">
        <v>464</v>
      </c>
      <c r="Q144" s="31">
        <v>73.487</v>
      </c>
      <c r="R144" s="4">
        <f t="shared" si="8"/>
        <v>-0.0722996850670422</v>
      </c>
    </row>
    <row r="145" spans="1:18" s="1" customFormat="1" ht="16.5" customHeight="1">
      <c r="A145" s="1">
        <v>166</v>
      </c>
      <c r="B145" s="1">
        <v>655</v>
      </c>
      <c r="C145" s="7" t="s">
        <v>702</v>
      </c>
      <c r="D145" s="1" t="s">
        <v>284</v>
      </c>
      <c r="E145" s="1" t="s">
        <v>11</v>
      </c>
      <c r="F145" s="1">
        <v>14</v>
      </c>
      <c r="G145" s="1" t="s">
        <v>703</v>
      </c>
      <c r="H145" s="7" t="s">
        <v>243</v>
      </c>
      <c r="I145" s="1">
        <v>109</v>
      </c>
      <c r="J145" s="31">
        <f t="shared" si="9"/>
        <v>94.78260869565219</v>
      </c>
      <c r="L145" s="7" t="s">
        <v>283</v>
      </c>
      <c r="M145" s="1" t="s">
        <v>284</v>
      </c>
      <c r="N145" s="1" t="s">
        <v>11</v>
      </c>
      <c r="O145" s="1">
        <v>14</v>
      </c>
      <c r="P145" s="7" t="s">
        <v>449</v>
      </c>
      <c r="Q145" s="31">
        <v>102.18775000000001</v>
      </c>
      <c r="R145" s="4">
        <f t="shared" si="8"/>
        <v>-0.07246603731218097</v>
      </c>
    </row>
    <row r="146" spans="1:18" s="1" customFormat="1" ht="16.5" customHeight="1">
      <c r="A146" s="1">
        <v>102</v>
      </c>
      <c r="B146" s="1">
        <v>548</v>
      </c>
      <c r="C146" s="7" t="s">
        <v>784</v>
      </c>
      <c r="D146" s="1" t="s">
        <v>522</v>
      </c>
      <c r="E146" s="1" t="s">
        <v>31</v>
      </c>
      <c r="F146" s="1">
        <v>7</v>
      </c>
      <c r="G146" s="1" t="s">
        <v>482</v>
      </c>
      <c r="H146" s="7" t="s">
        <v>464</v>
      </c>
      <c r="I146" s="1">
        <v>134</v>
      </c>
      <c r="J146" s="31">
        <f t="shared" si="9"/>
        <v>116.5217391304348</v>
      </c>
      <c r="K146" s="1" t="s">
        <v>484</v>
      </c>
      <c r="L146" s="7" t="s">
        <v>326</v>
      </c>
      <c r="M146" s="1" t="s">
        <v>104</v>
      </c>
      <c r="N146" s="1" t="s">
        <v>31</v>
      </c>
      <c r="O146" s="1">
        <v>7</v>
      </c>
      <c r="P146" s="7" t="s">
        <v>464</v>
      </c>
      <c r="Q146" s="31">
        <v>125.68671000000002</v>
      </c>
      <c r="R146" s="4">
        <f t="shared" si="8"/>
        <v>-0.0729191723577236</v>
      </c>
    </row>
    <row r="147" spans="1:18" s="1" customFormat="1" ht="16.5" customHeight="1">
      <c r="A147" s="1">
        <v>6</v>
      </c>
      <c r="B147" s="1">
        <v>184</v>
      </c>
      <c r="C147" s="7" t="s">
        <v>694</v>
      </c>
      <c r="D147" s="1" t="s">
        <v>412</v>
      </c>
      <c r="E147" s="1" t="s">
        <v>203</v>
      </c>
      <c r="F147" s="1">
        <v>20</v>
      </c>
      <c r="G147" s="1" t="s">
        <v>482</v>
      </c>
      <c r="H147" s="7" t="s">
        <v>204</v>
      </c>
      <c r="I147" s="1">
        <v>28.8</v>
      </c>
      <c r="J147" s="31">
        <f t="shared" si="9"/>
        <v>25.043478260869566</v>
      </c>
      <c r="K147" s="1" t="s">
        <v>484</v>
      </c>
      <c r="L147" s="7" t="s">
        <v>202</v>
      </c>
      <c r="M147" s="1" t="s">
        <v>41</v>
      </c>
      <c r="N147" s="1" t="s">
        <v>203</v>
      </c>
      <c r="O147" s="1">
        <v>20</v>
      </c>
      <c r="P147" s="7" t="s">
        <v>469</v>
      </c>
      <c r="Q147" s="31">
        <v>27.03187096774194</v>
      </c>
      <c r="R147" s="4">
        <f t="shared" si="8"/>
        <v>-0.07355734677948086</v>
      </c>
    </row>
    <row r="148" spans="1:18" s="1" customFormat="1" ht="16.5" customHeight="1">
      <c r="A148" s="1">
        <v>244</v>
      </c>
      <c r="B148" s="1">
        <v>1113</v>
      </c>
      <c r="C148" s="7" t="s">
        <v>486</v>
      </c>
      <c r="D148" s="1" t="s">
        <v>487</v>
      </c>
      <c r="E148" s="1" t="s">
        <v>580</v>
      </c>
      <c r="G148" s="1" t="s">
        <v>489</v>
      </c>
      <c r="H148" s="7" t="s">
        <v>74</v>
      </c>
      <c r="I148" s="1">
        <v>201</v>
      </c>
      <c r="J148" s="31">
        <f t="shared" si="9"/>
        <v>174.7826086956522</v>
      </c>
      <c r="K148" s="1" t="s">
        <v>484</v>
      </c>
      <c r="L148" s="7" t="s">
        <v>54</v>
      </c>
      <c r="M148" s="1" t="s">
        <v>13</v>
      </c>
      <c r="N148" s="1" t="s">
        <v>73</v>
      </c>
      <c r="O148" s="1">
        <v>1</v>
      </c>
      <c r="P148" s="7" t="s">
        <v>446</v>
      </c>
      <c r="Q148" s="31">
        <v>188.9756451612903</v>
      </c>
      <c r="R148" s="4">
        <f t="shared" si="8"/>
        <v>-0.07510510919819523</v>
      </c>
    </row>
    <row r="149" spans="1:18" s="1" customFormat="1" ht="16.5" customHeight="1">
      <c r="A149" s="1">
        <v>51</v>
      </c>
      <c r="B149" s="1">
        <v>286</v>
      </c>
      <c r="C149" s="7" t="s">
        <v>797</v>
      </c>
      <c r="D149" s="1" t="s">
        <v>487</v>
      </c>
      <c r="E149" s="7" t="s">
        <v>795</v>
      </c>
      <c r="G149" s="1" t="s">
        <v>489</v>
      </c>
      <c r="H149" s="7" t="s">
        <v>631</v>
      </c>
      <c r="I149" s="1">
        <v>121</v>
      </c>
      <c r="J149" s="31">
        <f t="shared" si="9"/>
        <v>105.21739130434783</v>
      </c>
      <c r="K149" s="1" t="s">
        <v>484</v>
      </c>
      <c r="L149" s="7" t="s">
        <v>45</v>
      </c>
      <c r="M149" s="1" t="s">
        <v>13</v>
      </c>
      <c r="N149" s="1" t="s">
        <v>46</v>
      </c>
      <c r="O149" s="1">
        <v>1</v>
      </c>
      <c r="P149" s="7" t="s">
        <v>452</v>
      </c>
      <c r="Q149" s="31">
        <v>113.76571875000002</v>
      </c>
      <c r="R149" s="4">
        <f t="shared" si="8"/>
        <v>-0.07513974806801973</v>
      </c>
    </row>
    <row r="150" spans="1:18" s="1" customFormat="1" ht="16.5" customHeight="1">
      <c r="A150" s="1">
        <v>71</v>
      </c>
      <c r="B150" s="1">
        <v>341</v>
      </c>
      <c r="C150" s="7" t="s">
        <v>572</v>
      </c>
      <c r="D150" s="1" t="s">
        <v>487</v>
      </c>
      <c r="E150" s="1" t="s">
        <v>575</v>
      </c>
      <c r="G150" s="1" t="s">
        <v>489</v>
      </c>
      <c r="H150" s="7" t="s">
        <v>574</v>
      </c>
      <c r="I150" s="1">
        <v>237</v>
      </c>
      <c r="J150" s="31">
        <f t="shared" si="9"/>
        <v>206.08695652173915</v>
      </c>
      <c r="K150" s="1" t="s">
        <v>484</v>
      </c>
      <c r="L150" s="7" t="s">
        <v>417</v>
      </c>
      <c r="M150" s="1" t="s">
        <v>20</v>
      </c>
      <c r="N150" s="1" t="s">
        <v>249</v>
      </c>
      <c r="O150" s="1">
        <v>1</v>
      </c>
      <c r="P150" s="7" t="s">
        <v>22</v>
      </c>
      <c r="Q150" s="31">
        <v>222.8512068965517</v>
      </c>
      <c r="R150" s="4">
        <f t="shared" si="8"/>
        <v>-0.07522620410395431</v>
      </c>
    </row>
    <row r="151" spans="1:18" s="1" customFormat="1" ht="16.5" customHeight="1">
      <c r="A151" s="1">
        <v>98</v>
      </c>
      <c r="B151" s="1">
        <v>535</v>
      </c>
      <c r="C151" s="7" t="s">
        <v>762</v>
      </c>
      <c r="D151" s="1" t="s">
        <v>412</v>
      </c>
      <c r="E151" s="1" t="s">
        <v>11</v>
      </c>
      <c r="F151" s="1">
        <v>7</v>
      </c>
      <c r="G151" s="1" t="s">
        <v>482</v>
      </c>
      <c r="H151" s="7" t="s">
        <v>317</v>
      </c>
      <c r="I151" s="1">
        <v>162</v>
      </c>
      <c r="J151" s="31">
        <f t="shared" si="9"/>
        <v>140.8695652173913</v>
      </c>
      <c r="K151" s="1" t="s">
        <v>484</v>
      </c>
      <c r="L151" s="7" t="s">
        <v>32</v>
      </c>
      <c r="M151" s="1" t="s">
        <v>10</v>
      </c>
      <c r="N151" s="1" t="s">
        <v>11</v>
      </c>
      <c r="O151" s="1">
        <v>7</v>
      </c>
      <c r="P151" s="7" t="s">
        <v>33</v>
      </c>
      <c r="Q151" s="31">
        <v>152.339775</v>
      </c>
      <c r="R151" s="4">
        <f t="shared" si="8"/>
        <v>-0.07529359802854305</v>
      </c>
    </row>
    <row r="152" spans="1:18" s="1" customFormat="1" ht="16.5" customHeight="1">
      <c r="A152" s="1">
        <v>158</v>
      </c>
      <c r="B152" s="1">
        <v>653</v>
      </c>
      <c r="C152" s="7" t="s">
        <v>483</v>
      </c>
      <c r="D152" s="1" t="s">
        <v>419</v>
      </c>
      <c r="E152" s="1" t="s">
        <v>741</v>
      </c>
      <c r="F152" s="1">
        <v>5</v>
      </c>
      <c r="G152" s="1" t="s">
        <v>381</v>
      </c>
      <c r="H152" s="7" t="s">
        <v>133</v>
      </c>
      <c r="I152" s="1">
        <v>92</v>
      </c>
      <c r="J152" s="31">
        <f t="shared" si="9"/>
        <v>80</v>
      </c>
      <c r="K152" s="1" t="s">
        <v>484</v>
      </c>
      <c r="L152" s="7" t="s">
        <v>134</v>
      </c>
      <c r="M152" s="1" t="s">
        <v>135</v>
      </c>
      <c r="N152" s="1" t="s">
        <v>136</v>
      </c>
      <c r="O152" s="1">
        <v>5</v>
      </c>
      <c r="P152" s="7" t="s">
        <v>133</v>
      </c>
      <c r="Q152" s="31">
        <v>86.51628571428571</v>
      </c>
      <c r="R152" s="4">
        <f t="shared" si="8"/>
        <v>-0.07531860227801868</v>
      </c>
    </row>
    <row r="153" spans="1:18" s="1" customFormat="1" ht="16.5" customHeight="1">
      <c r="A153" s="1">
        <v>299</v>
      </c>
      <c r="B153" s="1">
        <v>118</v>
      </c>
      <c r="C153" s="7" t="s">
        <v>623</v>
      </c>
      <c r="D153" s="1" t="s">
        <v>487</v>
      </c>
      <c r="E153" s="7" t="s">
        <v>802</v>
      </c>
      <c r="G153" s="1" t="s">
        <v>489</v>
      </c>
      <c r="H153" s="7" t="s">
        <v>467</v>
      </c>
      <c r="I153" s="1">
        <v>1221</v>
      </c>
      <c r="J153" s="31">
        <f>I153-75</f>
        <v>1146</v>
      </c>
      <c r="K153" s="1" t="s">
        <v>484</v>
      </c>
      <c r="L153" s="7" t="s">
        <v>4</v>
      </c>
      <c r="M153" s="1" t="s">
        <v>82</v>
      </c>
      <c r="N153" s="1" t="s">
        <v>85</v>
      </c>
      <c r="O153" s="1">
        <v>1</v>
      </c>
      <c r="P153" s="7" t="s">
        <v>467</v>
      </c>
      <c r="Q153" s="31">
        <v>1239.4430344827585</v>
      </c>
      <c r="R153" s="4">
        <f t="shared" si="8"/>
        <v>-0.0753911489943981</v>
      </c>
    </row>
    <row r="154" spans="1:18" s="1" customFormat="1" ht="16.5" customHeight="1">
      <c r="A154" s="1">
        <v>249</v>
      </c>
      <c r="B154" s="1">
        <v>1113</v>
      </c>
      <c r="C154" s="7" t="s">
        <v>486</v>
      </c>
      <c r="D154" s="1" t="s">
        <v>487</v>
      </c>
      <c r="E154" s="1" t="s">
        <v>581</v>
      </c>
      <c r="G154" s="1" t="s">
        <v>489</v>
      </c>
      <c r="H154" s="7" t="s">
        <v>74</v>
      </c>
      <c r="I154" s="1">
        <v>234</v>
      </c>
      <c r="J154" s="31">
        <f aca="true" t="shared" si="10" ref="J154:J185">I154/1.15</f>
        <v>203.47826086956525</v>
      </c>
      <c r="K154" s="1" t="s">
        <v>484</v>
      </c>
      <c r="L154" s="7" t="s">
        <v>54</v>
      </c>
      <c r="M154" s="1" t="s">
        <v>13</v>
      </c>
      <c r="N154" s="1" t="s">
        <v>55</v>
      </c>
      <c r="O154" s="1">
        <v>1</v>
      </c>
      <c r="P154" s="7" t="s">
        <v>446</v>
      </c>
      <c r="Q154" s="31">
        <v>220.10625</v>
      </c>
      <c r="R154" s="4">
        <f t="shared" si="8"/>
        <v>-0.07554528383648688</v>
      </c>
    </row>
    <row r="155" spans="1:18" s="1" customFormat="1" ht="16.5" customHeight="1">
      <c r="A155" s="1">
        <v>153</v>
      </c>
      <c r="B155" s="1">
        <v>646</v>
      </c>
      <c r="C155" s="7" t="s">
        <v>754</v>
      </c>
      <c r="D155" s="1" t="s">
        <v>108</v>
      </c>
      <c r="E155" s="1" t="s">
        <v>756</v>
      </c>
      <c r="G155" s="1" t="s">
        <v>397</v>
      </c>
      <c r="H155" s="7" t="s">
        <v>110</v>
      </c>
      <c r="I155" s="1">
        <v>25.7</v>
      </c>
      <c r="J155" s="31">
        <f t="shared" si="10"/>
        <v>22.347826086956523</v>
      </c>
      <c r="L155" s="7" t="s">
        <v>107</v>
      </c>
      <c r="M155" s="1" t="s">
        <v>108</v>
      </c>
      <c r="N155" s="1" t="s">
        <v>427</v>
      </c>
      <c r="O155" s="1">
        <v>1</v>
      </c>
      <c r="P155" s="7" t="s">
        <v>110</v>
      </c>
      <c r="Q155" s="31">
        <v>24.1775</v>
      </c>
      <c r="R155" s="4">
        <f t="shared" si="8"/>
        <v>-0.07567672063048186</v>
      </c>
    </row>
    <row r="156" spans="1:18" s="1" customFormat="1" ht="16.5" customHeight="1">
      <c r="A156" s="1">
        <v>250</v>
      </c>
      <c r="B156" s="1">
        <v>1113</v>
      </c>
      <c r="C156" s="7" t="s">
        <v>486</v>
      </c>
      <c r="D156" s="1" t="s">
        <v>487</v>
      </c>
      <c r="E156" s="1" t="s">
        <v>579</v>
      </c>
      <c r="G156" s="1" t="s">
        <v>489</v>
      </c>
      <c r="H156" s="7" t="s">
        <v>74</v>
      </c>
      <c r="I156" s="1">
        <v>398</v>
      </c>
      <c r="J156" s="31">
        <f t="shared" si="10"/>
        <v>346.0869565217392</v>
      </c>
      <c r="L156" s="7" t="s">
        <v>54</v>
      </c>
      <c r="M156" s="1" t="s">
        <v>13</v>
      </c>
      <c r="N156" s="1" t="s">
        <v>168</v>
      </c>
      <c r="O156" s="1">
        <v>1</v>
      </c>
      <c r="P156" s="7" t="s">
        <v>446</v>
      </c>
      <c r="Q156" s="31">
        <v>374.62608</v>
      </c>
      <c r="R156" s="4">
        <f t="shared" si="8"/>
        <v>-0.0761802901662928</v>
      </c>
    </row>
    <row r="157" spans="1:18" s="1" customFormat="1" ht="16.5" customHeight="1">
      <c r="A157" s="1">
        <v>103</v>
      </c>
      <c r="B157" s="1">
        <v>548</v>
      </c>
      <c r="C157" s="7" t="s">
        <v>784</v>
      </c>
      <c r="D157" s="1" t="s">
        <v>522</v>
      </c>
      <c r="E157" s="1" t="s">
        <v>305</v>
      </c>
      <c r="F157" s="1">
        <v>7</v>
      </c>
      <c r="G157" s="1" t="s">
        <v>482</v>
      </c>
      <c r="H157" s="7" t="s">
        <v>464</v>
      </c>
      <c r="I157" s="1">
        <v>255</v>
      </c>
      <c r="J157" s="31">
        <f t="shared" si="10"/>
        <v>221.73913043478262</v>
      </c>
      <c r="K157" s="1" t="s">
        <v>484</v>
      </c>
      <c r="L157" s="7" t="s">
        <v>326</v>
      </c>
      <c r="M157" s="1" t="s">
        <v>104</v>
      </c>
      <c r="N157" s="1" t="s">
        <v>305</v>
      </c>
      <c r="O157" s="1">
        <v>7</v>
      </c>
      <c r="P157" s="7" t="s">
        <v>464</v>
      </c>
      <c r="Q157" s="31">
        <v>240.0366607142857</v>
      </c>
      <c r="R157" s="4">
        <f t="shared" si="8"/>
        <v>-0.07622806543406514</v>
      </c>
    </row>
    <row r="158" spans="1:18" s="1" customFormat="1" ht="16.5" customHeight="1">
      <c r="A158" s="1">
        <v>43</v>
      </c>
      <c r="B158" s="1">
        <v>250</v>
      </c>
      <c r="C158" s="7" t="s">
        <v>531</v>
      </c>
      <c r="D158" s="1" t="s">
        <v>412</v>
      </c>
      <c r="E158" s="1" t="s">
        <v>31</v>
      </c>
      <c r="F158" s="1">
        <v>30</v>
      </c>
      <c r="G158" s="1" t="s">
        <v>482</v>
      </c>
      <c r="H158" s="7" t="s">
        <v>459</v>
      </c>
      <c r="I158" s="1">
        <v>95.4</v>
      </c>
      <c r="J158" s="31">
        <f t="shared" si="10"/>
        <v>82.95652173913045</v>
      </c>
      <c r="K158" s="1" t="s">
        <v>484</v>
      </c>
      <c r="L158" s="7" t="s">
        <v>150</v>
      </c>
      <c r="M158" s="1" t="s">
        <v>41</v>
      </c>
      <c r="N158" s="1" t="s">
        <v>31</v>
      </c>
      <c r="O158" s="1">
        <v>30</v>
      </c>
      <c r="P158" s="7" t="s">
        <v>459</v>
      </c>
      <c r="Q158" s="31">
        <v>89.8111714285714</v>
      </c>
      <c r="R158" s="4">
        <f t="shared" si="8"/>
        <v>-0.07632290705497129</v>
      </c>
    </row>
    <row r="159" spans="1:18" s="1" customFormat="1" ht="16.5" customHeight="1">
      <c r="A159" s="1">
        <v>101</v>
      </c>
      <c r="B159" s="1">
        <v>548</v>
      </c>
      <c r="C159" s="7" t="s">
        <v>784</v>
      </c>
      <c r="D159" s="1" t="s">
        <v>522</v>
      </c>
      <c r="E159" s="1" t="s">
        <v>268</v>
      </c>
      <c r="F159" s="1">
        <v>7</v>
      </c>
      <c r="G159" s="1" t="s">
        <v>482</v>
      </c>
      <c r="H159" s="7" t="s">
        <v>464</v>
      </c>
      <c r="I159" s="1">
        <v>180</v>
      </c>
      <c r="J159" s="31">
        <f t="shared" si="10"/>
        <v>156.52173913043478</v>
      </c>
      <c r="K159" s="1" t="s">
        <v>484</v>
      </c>
      <c r="L159" s="7" t="s">
        <v>326</v>
      </c>
      <c r="M159" s="1" t="s">
        <v>104</v>
      </c>
      <c r="N159" s="1" t="s">
        <v>268</v>
      </c>
      <c r="O159" s="1">
        <v>7</v>
      </c>
      <c r="P159" s="7" t="s">
        <v>464</v>
      </c>
      <c r="Q159" s="31">
        <v>169.48149285714285</v>
      </c>
      <c r="R159" s="4">
        <f t="shared" si="8"/>
        <v>-0.07646707323750057</v>
      </c>
    </row>
    <row r="160" spans="1:18" s="1" customFormat="1" ht="16.5" customHeight="1">
      <c r="A160" s="1">
        <v>66</v>
      </c>
      <c r="B160" s="1">
        <v>340</v>
      </c>
      <c r="C160" s="7" t="s">
        <v>655</v>
      </c>
      <c r="D160" s="1" t="s">
        <v>487</v>
      </c>
      <c r="E160" s="1" t="s">
        <v>573</v>
      </c>
      <c r="G160" s="1" t="s">
        <v>489</v>
      </c>
      <c r="H160" s="7" t="s">
        <v>464</v>
      </c>
      <c r="I160" s="1">
        <v>85.2</v>
      </c>
      <c r="J160" s="31">
        <f t="shared" si="10"/>
        <v>74.08695652173914</v>
      </c>
      <c r="K160" s="1" t="s">
        <v>484</v>
      </c>
      <c r="L160" s="7" t="s">
        <v>253</v>
      </c>
      <c r="M160" s="1" t="s">
        <v>193</v>
      </c>
      <c r="N160" s="1" t="s">
        <v>21</v>
      </c>
      <c r="O160" s="1">
        <v>1</v>
      </c>
      <c r="P160" s="7" t="s">
        <v>464</v>
      </c>
      <c r="Q160" s="31">
        <v>80.25466666666668</v>
      </c>
      <c r="R160" s="4">
        <f t="shared" si="8"/>
        <v>-0.07685173213097729</v>
      </c>
    </row>
    <row r="161" spans="1:18" s="1" customFormat="1" ht="16.5" customHeight="1">
      <c r="A161" s="1">
        <v>9</v>
      </c>
      <c r="B161" s="1">
        <v>186</v>
      </c>
      <c r="C161" s="7" t="s">
        <v>711</v>
      </c>
      <c r="D161" s="1" t="s">
        <v>412</v>
      </c>
      <c r="E161" s="1" t="s">
        <v>712</v>
      </c>
      <c r="F161" s="1">
        <v>10</v>
      </c>
      <c r="G161" s="1" t="s">
        <v>482</v>
      </c>
      <c r="H161" s="7" t="s">
        <v>519</v>
      </c>
      <c r="I161" s="1">
        <v>25.6</v>
      </c>
      <c r="J161" s="31">
        <f t="shared" si="10"/>
        <v>22.260869565217394</v>
      </c>
      <c r="K161" s="1" t="s">
        <v>484</v>
      </c>
      <c r="L161" s="7" t="s">
        <v>188</v>
      </c>
      <c r="M161" s="1" t="s">
        <v>10</v>
      </c>
      <c r="N161" s="1" t="s">
        <v>47</v>
      </c>
      <c r="O161" s="1">
        <v>10</v>
      </c>
      <c r="P161" s="7" t="s">
        <v>462</v>
      </c>
      <c r="Q161" s="31">
        <v>24.115034482758627</v>
      </c>
      <c r="R161" s="4">
        <f t="shared" si="8"/>
        <v>-0.07688833780714241</v>
      </c>
    </row>
    <row r="162" spans="1:18" s="1" customFormat="1" ht="16.5" customHeight="1">
      <c r="A162" s="1">
        <v>66</v>
      </c>
      <c r="B162" s="1">
        <v>340</v>
      </c>
      <c r="C162" s="7" t="s">
        <v>655</v>
      </c>
      <c r="D162" s="1" t="s">
        <v>487</v>
      </c>
      <c r="E162" s="1" t="s">
        <v>573</v>
      </c>
      <c r="G162" s="1" t="s">
        <v>489</v>
      </c>
      <c r="H162" s="7" t="s">
        <v>464</v>
      </c>
      <c r="I162" s="1">
        <v>85.2</v>
      </c>
      <c r="J162" s="31">
        <f t="shared" si="10"/>
        <v>74.08695652173914</v>
      </c>
      <c r="K162" s="1" t="s">
        <v>484</v>
      </c>
      <c r="L162" s="7" t="s">
        <v>106</v>
      </c>
      <c r="M162" s="1" t="s">
        <v>193</v>
      </c>
      <c r="N162" s="1" t="s">
        <v>21</v>
      </c>
      <c r="O162" s="1">
        <v>1</v>
      </c>
      <c r="P162" s="7" t="s">
        <v>464</v>
      </c>
      <c r="Q162" s="31">
        <v>80.28465384615384</v>
      </c>
      <c r="R162" s="4">
        <f t="shared" si="8"/>
        <v>-0.07719653791235241</v>
      </c>
    </row>
    <row r="163" spans="1:18" s="1" customFormat="1" ht="16.5" customHeight="1">
      <c r="A163" s="1">
        <v>248</v>
      </c>
      <c r="B163" s="1">
        <v>1113</v>
      </c>
      <c r="C163" s="7" t="s">
        <v>486</v>
      </c>
      <c r="D163" s="1" t="s">
        <v>487</v>
      </c>
      <c r="E163" s="1" t="s">
        <v>582</v>
      </c>
      <c r="G163" s="1" t="s">
        <v>489</v>
      </c>
      <c r="H163" s="7" t="s">
        <v>74</v>
      </c>
      <c r="I163" s="1">
        <v>274</v>
      </c>
      <c r="J163" s="31">
        <f t="shared" si="10"/>
        <v>238.2608695652174</v>
      </c>
      <c r="L163" s="7" t="s">
        <v>54</v>
      </c>
      <c r="M163" s="1" t="s">
        <v>13</v>
      </c>
      <c r="N163" s="1" t="s">
        <v>200</v>
      </c>
      <c r="O163" s="1">
        <v>1</v>
      </c>
      <c r="P163" s="7" t="s">
        <v>446</v>
      </c>
      <c r="Q163" s="31">
        <v>258.2127272727273</v>
      </c>
      <c r="R163" s="4">
        <f t="shared" si="8"/>
        <v>-0.07726907158389802</v>
      </c>
    </row>
    <row r="164" spans="1:18" s="1" customFormat="1" ht="16.5" customHeight="1">
      <c r="A164" s="1">
        <v>303</v>
      </c>
      <c r="B164" s="1">
        <v>128</v>
      </c>
      <c r="C164" s="7" t="s">
        <v>763</v>
      </c>
      <c r="D164" s="1" t="s">
        <v>412</v>
      </c>
      <c r="E164" s="1" t="s">
        <v>712</v>
      </c>
      <c r="F164" s="1">
        <v>10</v>
      </c>
      <c r="G164" s="1" t="s">
        <v>482</v>
      </c>
      <c r="H164" s="7" t="s">
        <v>519</v>
      </c>
      <c r="I164" s="1">
        <v>251</v>
      </c>
      <c r="J164" s="31">
        <f t="shared" si="10"/>
        <v>218.2608695652174</v>
      </c>
      <c r="K164" s="1" t="s">
        <v>484</v>
      </c>
      <c r="L164" s="7" t="s">
        <v>324</v>
      </c>
      <c r="M164" s="1" t="s">
        <v>10</v>
      </c>
      <c r="N164" s="1" t="s">
        <v>47</v>
      </c>
      <c r="O164" s="1">
        <v>10</v>
      </c>
      <c r="P164" s="7" t="s">
        <v>462</v>
      </c>
      <c r="Q164" s="31">
        <v>236.61217391304348</v>
      </c>
      <c r="R164" s="4">
        <f t="shared" si="8"/>
        <v>-0.0775585805427336</v>
      </c>
    </row>
    <row r="165" spans="1:18" s="1" customFormat="1" ht="16.5" customHeight="1">
      <c r="A165" s="1">
        <v>30</v>
      </c>
      <c r="B165" s="1">
        <v>229</v>
      </c>
      <c r="C165" s="7" t="s">
        <v>541</v>
      </c>
      <c r="D165" s="1" t="s">
        <v>487</v>
      </c>
      <c r="E165" s="7" t="s">
        <v>544</v>
      </c>
      <c r="G165" s="1" t="s">
        <v>489</v>
      </c>
      <c r="H165" s="7" t="s">
        <v>133</v>
      </c>
      <c r="I165" s="1">
        <v>435</v>
      </c>
      <c r="J165" s="31">
        <f t="shared" si="10"/>
        <v>378.26086956521743</v>
      </c>
      <c r="L165" s="7" t="s">
        <v>57</v>
      </c>
      <c r="M165" s="1" t="s">
        <v>220</v>
      </c>
      <c r="N165" s="1" t="s">
        <v>323</v>
      </c>
      <c r="O165" s="1">
        <v>1</v>
      </c>
      <c r="P165" s="7" t="s">
        <v>133</v>
      </c>
      <c r="Q165" s="31">
        <v>410.1098307692307</v>
      </c>
      <c r="R165" s="4">
        <f t="shared" si="8"/>
        <v>-0.07765958973544998</v>
      </c>
    </row>
    <row r="166" spans="1:18" s="1" customFormat="1" ht="16.5" customHeight="1">
      <c r="A166" s="1">
        <v>224</v>
      </c>
      <c r="B166" s="1">
        <v>1070</v>
      </c>
      <c r="C166" s="7" t="s">
        <v>661</v>
      </c>
      <c r="D166" s="1" t="s">
        <v>98</v>
      </c>
      <c r="E166" s="1" t="s">
        <v>662</v>
      </c>
      <c r="G166" s="1" t="s">
        <v>397</v>
      </c>
      <c r="H166" s="7" t="s">
        <v>622</v>
      </c>
      <c r="I166" s="1">
        <v>72.9</v>
      </c>
      <c r="J166" s="31">
        <f t="shared" si="10"/>
        <v>63.3913043478261</v>
      </c>
      <c r="K166" s="1" t="s">
        <v>484</v>
      </c>
      <c r="L166" s="7" t="s">
        <v>97</v>
      </c>
      <c r="M166" s="1" t="s">
        <v>98</v>
      </c>
      <c r="N166" s="1" t="s">
        <v>209</v>
      </c>
      <c r="O166" s="1">
        <v>1</v>
      </c>
      <c r="P166" s="7" t="s">
        <v>466</v>
      </c>
      <c r="Q166" s="31">
        <v>68.80781250000001</v>
      </c>
      <c r="R166" s="4">
        <f t="shared" si="8"/>
        <v>-0.07871937728254201</v>
      </c>
    </row>
    <row r="167" spans="1:18" s="1" customFormat="1" ht="16.5" customHeight="1">
      <c r="A167" s="1">
        <v>77</v>
      </c>
      <c r="B167" s="1">
        <v>478</v>
      </c>
      <c r="C167" s="7" t="s">
        <v>787</v>
      </c>
      <c r="D167" s="1" t="s">
        <v>245</v>
      </c>
      <c r="E167" s="1" t="s">
        <v>493</v>
      </c>
      <c r="G167" s="1" t="s">
        <v>482</v>
      </c>
      <c r="H167" s="7" t="s">
        <v>447</v>
      </c>
      <c r="I167" s="1">
        <v>27.6</v>
      </c>
      <c r="J167" s="31">
        <f t="shared" si="10"/>
        <v>24.000000000000004</v>
      </c>
      <c r="K167" s="1" t="s">
        <v>484</v>
      </c>
      <c r="L167" s="7" t="s">
        <v>244</v>
      </c>
      <c r="M167" s="1" t="s">
        <v>245</v>
      </c>
      <c r="N167" s="1" t="s">
        <v>246</v>
      </c>
      <c r="O167" s="1">
        <v>1</v>
      </c>
      <c r="P167" s="7" t="s">
        <v>447</v>
      </c>
      <c r="Q167" s="31">
        <v>26.094000000000005</v>
      </c>
      <c r="R167" s="4">
        <f t="shared" si="8"/>
        <v>-0.0802483329501035</v>
      </c>
    </row>
    <row r="168" spans="1:18" s="1" customFormat="1" ht="16.5" customHeight="1">
      <c r="A168" s="1">
        <v>128</v>
      </c>
      <c r="B168" s="1">
        <v>607</v>
      </c>
      <c r="C168" s="7" t="s">
        <v>770</v>
      </c>
      <c r="D168" s="1" t="s">
        <v>412</v>
      </c>
      <c r="E168" s="1" t="s">
        <v>268</v>
      </c>
      <c r="F168" s="1">
        <v>30</v>
      </c>
      <c r="G168" s="1" t="s">
        <v>482</v>
      </c>
      <c r="H168" s="7" t="s">
        <v>459</v>
      </c>
      <c r="I168" s="1">
        <v>28.9</v>
      </c>
      <c r="J168" s="31">
        <f t="shared" si="10"/>
        <v>25.130434782608695</v>
      </c>
      <c r="K168" s="1" t="s">
        <v>484</v>
      </c>
      <c r="L168" s="7" t="s">
        <v>444</v>
      </c>
      <c r="M168" s="1" t="s">
        <v>10</v>
      </c>
      <c r="N168" s="1" t="s">
        <v>268</v>
      </c>
      <c r="O168" s="1">
        <v>30</v>
      </c>
      <c r="P168" s="7" t="s">
        <v>459</v>
      </c>
      <c r="Q168" s="31">
        <v>27.3275</v>
      </c>
      <c r="R168" s="4">
        <f t="shared" si="8"/>
        <v>-0.08039759280546355</v>
      </c>
    </row>
    <row r="169" spans="1:18" s="1" customFormat="1" ht="16.5" customHeight="1">
      <c r="A169" s="1">
        <v>197</v>
      </c>
      <c r="B169" s="1">
        <v>994</v>
      </c>
      <c r="C169" s="7" t="s">
        <v>521</v>
      </c>
      <c r="D169" s="1" t="s">
        <v>522</v>
      </c>
      <c r="E169" s="1" t="s">
        <v>31</v>
      </c>
      <c r="F169" s="1">
        <v>30</v>
      </c>
      <c r="G169" s="1" t="s">
        <v>482</v>
      </c>
      <c r="H169" s="7" t="s">
        <v>501</v>
      </c>
      <c r="I169" s="1">
        <v>463</v>
      </c>
      <c r="J169" s="31">
        <f t="shared" si="10"/>
        <v>402.60869565217394</v>
      </c>
      <c r="K169" s="1" t="s">
        <v>484</v>
      </c>
      <c r="L169" s="7" t="s">
        <v>167</v>
      </c>
      <c r="M169" s="1" t="s">
        <v>104</v>
      </c>
      <c r="N169" s="1" t="s">
        <v>31</v>
      </c>
      <c r="O169" s="1">
        <v>30</v>
      </c>
      <c r="P169" s="7" t="s">
        <v>309</v>
      </c>
      <c r="Q169" s="31">
        <v>439.98625</v>
      </c>
      <c r="R169" s="4">
        <f t="shared" si="8"/>
        <v>-0.08495164189295927</v>
      </c>
    </row>
    <row r="170" spans="1:18" s="1" customFormat="1" ht="16.5" customHeight="1">
      <c r="A170" s="1">
        <v>70</v>
      </c>
      <c r="B170" s="1">
        <v>341</v>
      </c>
      <c r="C170" s="7" t="s">
        <v>572</v>
      </c>
      <c r="D170" s="1" t="s">
        <v>487</v>
      </c>
      <c r="E170" s="1" t="s">
        <v>573</v>
      </c>
      <c r="G170" s="1" t="s">
        <v>489</v>
      </c>
      <c r="H170" s="7" t="s">
        <v>574</v>
      </c>
      <c r="I170" s="1">
        <v>222</v>
      </c>
      <c r="J170" s="31">
        <f t="shared" si="10"/>
        <v>193.0434782608696</v>
      </c>
      <c r="K170" s="1" t="s">
        <v>484</v>
      </c>
      <c r="L170" s="7" t="s">
        <v>417</v>
      </c>
      <c r="M170" s="1" t="s">
        <v>193</v>
      </c>
      <c r="N170" s="1" t="s">
        <v>249</v>
      </c>
      <c r="O170" s="1">
        <v>1</v>
      </c>
      <c r="P170" s="7" t="s">
        <v>22</v>
      </c>
      <c r="Q170" s="31">
        <v>210.99825</v>
      </c>
      <c r="R170" s="4">
        <f t="shared" si="8"/>
        <v>-0.08509441068411905</v>
      </c>
    </row>
    <row r="171" spans="1:18" s="1" customFormat="1" ht="16.5" customHeight="1">
      <c r="A171" s="1">
        <v>247</v>
      </c>
      <c r="B171" s="1">
        <v>1113</v>
      </c>
      <c r="C171" s="7" t="s">
        <v>486</v>
      </c>
      <c r="D171" s="1" t="s">
        <v>487</v>
      </c>
      <c r="E171" s="1" t="s">
        <v>590</v>
      </c>
      <c r="G171" s="1" t="s">
        <v>489</v>
      </c>
      <c r="H171" s="7" t="s">
        <v>74</v>
      </c>
      <c r="I171" s="1">
        <v>97.5</v>
      </c>
      <c r="J171" s="31">
        <f t="shared" si="10"/>
        <v>84.78260869565219</v>
      </c>
      <c r="L171" s="7" t="s">
        <v>54</v>
      </c>
      <c r="M171" s="1" t="s">
        <v>13</v>
      </c>
      <c r="N171" s="1" t="s">
        <v>77</v>
      </c>
      <c r="O171" s="1">
        <v>1</v>
      </c>
      <c r="P171" s="7" t="s">
        <v>446</v>
      </c>
      <c r="Q171" s="31">
        <v>92.70740000000002</v>
      </c>
      <c r="R171" s="4">
        <f t="shared" si="8"/>
        <v>-0.08548175554861676</v>
      </c>
    </row>
    <row r="172" spans="1:18" s="1" customFormat="1" ht="16.5" customHeight="1">
      <c r="A172" s="1">
        <v>109</v>
      </c>
      <c r="B172" s="1">
        <v>579</v>
      </c>
      <c r="C172" s="7" t="s">
        <v>635</v>
      </c>
      <c r="D172" s="1" t="s">
        <v>412</v>
      </c>
      <c r="E172" s="1" t="s">
        <v>526</v>
      </c>
      <c r="F172" s="1">
        <v>20</v>
      </c>
      <c r="G172" s="1" t="s">
        <v>482</v>
      </c>
      <c r="H172" s="7" t="s">
        <v>133</v>
      </c>
      <c r="I172" s="1">
        <v>250</v>
      </c>
      <c r="J172" s="31">
        <f t="shared" si="10"/>
        <v>217.3913043478261</v>
      </c>
      <c r="K172" s="1" t="s">
        <v>484</v>
      </c>
      <c r="L172" s="7" t="s">
        <v>177</v>
      </c>
      <c r="M172" s="1" t="s">
        <v>10</v>
      </c>
      <c r="N172" s="1" t="s">
        <v>85</v>
      </c>
      <c r="O172" s="1">
        <v>20</v>
      </c>
      <c r="P172" s="7" t="s">
        <v>133</v>
      </c>
      <c r="Q172" s="31">
        <v>237.97377142857144</v>
      </c>
      <c r="R172" s="4">
        <f t="shared" si="8"/>
        <v>-0.08649048572532808</v>
      </c>
    </row>
    <row r="173" spans="1:18" s="1" customFormat="1" ht="16.5" customHeight="1">
      <c r="A173" s="1">
        <v>187</v>
      </c>
      <c r="B173" s="1">
        <v>931</v>
      </c>
      <c r="C173" s="7" t="s">
        <v>653</v>
      </c>
      <c r="D173" s="1" t="s">
        <v>487</v>
      </c>
      <c r="E173" s="1" t="s">
        <v>654</v>
      </c>
      <c r="G173" s="1" t="s">
        <v>489</v>
      </c>
      <c r="H173" s="7" t="s">
        <v>235</v>
      </c>
      <c r="I173" s="1">
        <v>59.7</v>
      </c>
      <c r="J173" s="31">
        <f t="shared" si="10"/>
        <v>51.913043478260875</v>
      </c>
      <c r="K173" s="1" t="s">
        <v>484</v>
      </c>
      <c r="L173" s="7" t="s">
        <v>233</v>
      </c>
      <c r="M173" s="1" t="s">
        <v>13</v>
      </c>
      <c r="N173" s="1" t="s">
        <v>234</v>
      </c>
      <c r="O173" s="1">
        <v>1</v>
      </c>
      <c r="P173" s="7" t="s">
        <v>235</v>
      </c>
      <c r="Q173" s="31">
        <v>56.861346153846135</v>
      </c>
      <c r="R173" s="4">
        <f t="shared" si="8"/>
        <v>-0.08702401561505337</v>
      </c>
    </row>
    <row r="174" spans="1:18" s="1" customFormat="1" ht="16.5" customHeight="1">
      <c r="A174" s="1">
        <v>121</v>
      </c>
      <c r="B174" s="1">
        <v>592</v>
      </c>
      <c r="C174" s="7" t="s">
        <v>775</v>
      </c>
      <c r="D174" s="1" t="s">
        <v>522</v>
      </c>
      <c r="E174" s="1" t="s">
        <v>305</v>
      </c>
      <c r="F174" s="1">
        <v>10</v>
      </c>
      <c r="G174" s="1" t="s">
        <v>482</v>
      </c>
      <c r="H174" s="7" t="s">
        <v>467</v>
      </c>
      <c r="I174" s="1">
        <v>162</v>
      </c>
      <c r="J174" s="31">
        <f t="shared" si="10"/>
        <v>140.8695652173913</v>
      </c>
      <c r="L174" s="7" t="s">
        <v>261</v>
      </c>
      <c r="M174" s="1" t="s">
        <v>104</v>
      </c>
      <c r="N174" s="1" t="s">
        <v>305</v>
      </c>
      <c r="O174" s="1">
        <v>10</v>
      </c>
      <c r="P174" s="7" t="s">
        <v>467</v>
      </c>
      <c r="Q174" s="31">
        <v>154.30114285714282</v>
      </c>
      <c r="R174" s="4">
        <f t="shared" si="8"/>
        <v>-0.08704781695743444</v>
      </c>
    </row>
    <row r="175" spans="1:18" s="1" customFormat="1" ht="16.5" customHeight="1">
      <c r="A175" s="1">
        <v>277</v>
      </c>
      <c r="B175" s="1">
        <v>1123</v>
      </c>
      <c r="C175" s="7" t="s">
        <v>638</v>
      </c>
      <c r="D175" s="1" t="s">
        <v>487</v>
      </c>
      <c r="E175" s="7" t="s">
        <v>640</v>
      </c>
      <c r="G175" s="1" t="s">
        <v>489</v>
      </c>
      <c r="H175" s="7" t="s">
        <v>290</v>
      </c>
      <c r="I175" s="1">
        <v>250</v>
      </c>
      <c r="J175" s="31">
        <f t="shared" si="10"/>
        <v>217.3913043478261</v>
      </c>
      <c r="K175" s="1" t="s">
        <v>484</v>
      </c>
      <c r="L175" s="7" t="s">
        <v>319</v>
      </c>
      <c r="M175" s="1" t="s">
        <v>13</v>
      </c>
      <c r="N175" s="1" t="s">
        <v>320</v>
      </c>
      <c r="O175" s="1">
        <v>1</v>
      </c>
      <c r="P175" s="7" t="s">
        <v>290</v>
      </c>
      <c r="Q175" s="31">
        <v>238.12723333333327</v>
      </c>
      <c r="R175" s="4">
        <f t="shared" si="8"/>
        <v>-0.08707920003622928</v>
      </c>
    </row>
    <row r="176" spans="1:18" s="1" customFormat="1" ht="16.5" customHeight="1">
      <c r="A176" s="1">
        <v>38</v>
      </c>
      <c r="B176" s="1">
        <v>241</v>
      </c>
      <c r="C176" s="7" t="s">
        <v>498</v>
      </c>
      <c r="D176" s="1" t="s">
        <v>487</v>
      </c>
      <c r="E176" s="1" t="s">
        <v>769</v>
      </c>
      <c r="F176" s="1">
        <v>5</v>
      </c>
      <c r="G176" s="1" t="s">
        <v>381</v>
      </c>
      <c r="H176" s="7" t="s">
        <v>133</v>
      </c>
      <c r="I176" s="1">
        <v>168</v>
      </c>
      <c r="J176" s="31">
        <f t="shared" si="10"/>
        <v>146.08695652173915</v>
      </c>
      <c r="L176" s="7" t="s">
        <v>148</v>
      </c>
      <c r="M176" s="1" t="s">
        <v>13</v>
      </c>
      <c r="N176" s="1" t="s">
        <v>430</v>
      </c>
      <c r="O176" s="1">
        <v>5</v>
      </c>
      <c r="P176" s="7" t="s">
        <v>133</v>
      </c>
      <c r="Q176" s="31">
        <v>160.075</v>
      </c>
      <c r="R176" s="4">
        <f t="shared" si="8"/>
        <v>-0.08738431034365664</v>
      </c>
    </row>
    <row r="177" spans="1:18" s="1" customFormat="1" ht="16.5" customHeight="1">
      <c r="A177" s="1">
        <v>110</v>
      </c>
      <c r="B177" s="1">
        <v>579</v>
      </c>
      <c r="C177" s="7" t="s">
        <v>635</v>
      </c>
      <c r="D177" s="1" t="s">
        <v>412</v>
      </c>
      <c r="E177" s="1" t="s">
        <v>530</v>
      </c>
      <c r="F177" s="1">
        <v>20</v>
      </c>
      <c r="G177" s="1" t="s">
        <v>482</v>
      </c>
      <c r="H177" s="7" t="s">
        <v>133</v>
      </c>
      <c r="I177" s="1">
        <v>341</v>
      </c>
      <c r="J177" s="31">
        <f t="shared" si="10"/>
        <v>296.5217391304348</v>
      </c>
      <c r="L177" s="7" t="s">
        <v>177</v>
      </c>
      <c r="M177" s="1" t="s">
        <v>10</v>
      </c>
      <c r="N177" s="1" t="s">
        <v>90</v>
      </c>
      <c r="O177" s="1">
        <v>20</v>
      </c>
      <c r="P177" s="7" t="s">
        <v>133</v>
      </c>
      <c r="Q177" s="31">
        <v>325.0913333333333</v>
      </c>
      <c r="R177" s="4">
        <f t="shared" si="8"/>
        <v>-0.08788174667703176</v>
      </c>
    </row>
    <row r="178" spans="1:18" s="1" customFormat="1" ht="16.5" customHeight="1">
      <c r="A178" s="1">
        <v>204</v>
      </c>
      <c r="B178" s="1">
        <v>1015</v>
      </c>
      <c r="C178" s="7" t="s">
        <v>658</v>
      </c>
      <c r="D178" s="1" t="s">
        <v>17</v>
      </c>
      <c r="E178" s="1" t="s">
        <v>660</v>
      </c>
      <c r="G178" s="1" t="s">
        <v>534</v>
      </c>
      <c r="H178" s="7" t="s">
        <v>465</v>
      </c>
      <c r="I178" s="1">
        <v>84.3</v>
      </c>
      <c r="J178" s="31">
        <f t="shared" si="10"/>
        <v>73.30434782608695</v>
      </c>
      <c r="K178" s="1" t="s">
        <v>484</v>
      </c>
      <c r="L178" s="7" t="s">
        <v>137</v>
      </c>
      <c r="M178" s="1" t="s">
        <v>17</v>
      </c>
      <c r="N178" s="1" t="s">
        <v>416</v>
      </c>
      <c r="O178" s="1">
        <v>1</v>
      </c>
      <c r="P178" s="7" t="s">
        <v>465</v>
      </c>
      <c r="Q178" s="31">
        <v>80.39875</v>
      </c>
      <c r="R178" s="4">
        <f t="shared" si="8"/>
        <v>-0.08824020490260176</v>
      </c>
    </row>
    <row r="179" spans="1:18" s="1" customFormat="1" ht="16.5" customHeight="1">
      <c r="A179" s="1">
        <v>148</v>
      </c>
      <c r="B179" s="1">
        <v>643</v>
      </c>
      <c r="C179" s="7" t="s">
        <v>743</v>
      </c>
      <c r="D179" s="1" t="s">
        <v>742</v>
      </c>
      <c r="E179" s="1" t="s">
        <v>744</v>
      </c>
      <c r="F179" s="1">
        <v>10</v>
      </c>
      <c r="G179" s="1" t="s">
        <v>381</v>
      </c>
      <c r="H179" s="7" t="s">
        <v>470</v>
      </c>
      <c r="I179" s="1">
        <v>44</v>
      </c>
      <c r="J179" s="31">
        <f t="shared" si="10"/>
        <v>38.2608695652174</v>
      </c>
      <c r="K179" s="1" t="s">
        <v>484</v>
      </c>
      <c r="L179" s="7" t="s">
        <v>332</v>
      </c>
      <c r="M179" s="1" t="s">
        <v>157</v>
      </c>
      <c r="N179" s="1" t="s">
        <v>333</v>
      </c>
      <c r="O179" s="1">
        <v>10</v>
      </c>
      <c r="P179" s="7" t="s">
        <v>470</v>
      </c>
      <c r="Q179" s="31">
        <v>41.96566666666668</v>
      </c>
      <c r="R179" s="4">
        <f t="shared" si="8"/>
        <v>-0.08828162151876405</v>
      </c>
    </row>
    <row r="180" spans="1:18" s="1" customFormat="1" ht="16.5" customHeight="1">
      <c r="A180" s="1">
        <v>127</v>
      </c>
      <c r="B180" s="1">
        <v>606</v>
      </c>
      <c r="C180" s="7" t="s">
        <v>767</v>
      </c>
      <c r="D180" s="1" t="s">
        <v>412</v>
      </c>
      <c r="E180" s="1" t="s">
        <v>268</v>
      </c>
      <c r="F180" s="1">
        <v>30</v>
      </c>
      <c r="G180" s="1" t="s">
        <v>482</v>
      </c>
      <c r="H180" s="7" t="s">
        <v>459</v>
      </c>
      <c r="I180" s="1">
        <v>31.3</v>
      </c>
      <c r="J180" s="31">
        <f t="shared" si="10"/>
        <v>27.217391304347828</v>
      </c>
      <c r="K180" s="1" t="s">
        <v>484</v>
      </c>
      <c r="L180" s="7" t="s">
        <v>267</v>
      </c>
      <c r="M180" s="1" t="s">
        <v>10</v>
      </c>
      <c r="N180" s="1" t="s">
        <v>268</v>
      </c>
      <c r="O180" s="1">
        <v>30</v>
      </c>
      <c r="P180" s="7" t="s">
        <v>459</v>
      </c>
      <c r="Q180" s="31">
        <v>29.869374999999998</v>
      </c>
      <c r="R180" s="4">
        <f t="shared" si="8"/>
        <v>-0.08878604576266394</v>
      </c>
    </row>
    <row r="181" spans="1:18" s="1" customFormat="1" ht="16.5" customHeight="1">
      <c r="A181" s="1">
        <v>62</v>
      </c>
      <c r="B181" s="1">
        <v>291</v>
      </c>
      <c r="C181" s="7" t="s">
        <v>570</v>
      </c>
      <c r="D181" s="1" t="s">
        <v>419</v>
      </c>
      <c r="E181" s="7" t="s">
        <v>571</v>
      </c>
      <c r="G181" s="1" t="s">
        <v>397</v>
      </c>
      <c r="H181" s="7" t="s">
        <v>567</v>
      </c>
      <c r="I181" s="1">
        <v>59.9</v>
      </c>
      <c r="J181" s="31">
        <f t="shared" si="10"/>
        <v>52.08695652173913</v>
      </c>
      <c r="K181" s="1" t="s">
        <v>484</v>
      </c>
      <c r="L181" s="7" t="s">
        <v>478</v>
      </c>
      <c r="M181" s="1" t="s">
        <v>215</v>
      </c>
      <c r="N181" s="1" t="s">
        <v>424</v>
      </c>
      <c r="O181" s="1">
        <v>1</v>
      </c>
      <c r="P181" s="7" t="s">
        <v>124</v>
      </c>
      <c r="Q181" s="31">
        <v>57.176818181818184</v>
      </c>
      <c r="R181" s="4">
        <f t="shared" si="8"/>
        <v>-0.08901967304115553</v>
      </c>
    </row>
    <row r="182" spans="1:18" s="1" customFormat="1" ht="16.5" customHeight="1">
      <c r="A182" s="1">
        <v>280</v>
      </c>
      <c r="B182" s="1">
        <v>1124</v>
      </c>
      <c r="C182" s="7" t="s">
        <v>642</v>
      </c>
      <c r="D182" s="1" t="s">
        <v>487</v>
      </c>
      <c r="E182" s="1" t="s">
        <v>644</v>
      </c>
      <c r="G182" s="1" t="s">
        <v>489</v>
      </c>
      <c r="H182" s="7" t="s">
        <v>398</v>
      </c>
      <c r="I182" s="1">
        <v>194</v>
      </c>
      <c r="J182" s="31">
        <f t="shared" si="10"/>
        <v>168.69565217391306</v>
      </c>
      <c r="K182" s="1" t="s">
        <v>484</v>
      </c>
      <c r="L182" s="7" t="s">
        <v>143</v>
      </c>
      <c r="M182" s="1" t="s">
        <v>13</v>
      </c>
      <c r="N182" s="1" t="s">
        <v>144</v>
      </c>
      <c r="O182" s="1">
        <v>1</v>
      </c>
      <c r="P182" s="7" t="s">
        <v>450</v>
      </c>
      <c r="Q182" s="31">
        <v>185.26406875000004</v>
      </c>
      <c r="R182" s="4">
        <f t="shared" si="8"/>
        <v>-0.0894313543250786</v>
      </c>
    </row>
    <row r="183" spans="1:18" s="1" customFormat="1" ht="16.5" customHeight="1">
      <c r="A183" s="1">
        <v>92</v>
      </c>
      <c r="B183" s="1">
        <v>509</v>
      </c>
      <c r="C183" s="7" t="s">
        <v>673</v>
      </c>
      <c r="D183" s="1" t="s">
        <v>412</v>
      </c>
      <c r="E183" s="1" t="s">
        <v>268</v>
      </c>
      <c r="F183" s="1">
        <v>30</v>
      </c>
      <c r="G183" s="1" t="s">
        <v>482</v>
      </c>
      <c r="H183" s="7" t="s">
        <v>519</v>
      </c>
      <c r="I183" s="1">
        <v>65.9</v>
      </c>
      <c r="J183" s="31">
        <f t="shared" si="10"/>
        <v>57.30434782608697</v>
      </c>
      <c r="L183" s="7" t="s">
        <v>194</v>
      </c>
      <c r="M183" s="1" t="s">
        <v>41</v>
      </c>
      <c r="N183" s="1" t="s">
        <v>268</v>
      </c>
      <c r="O183" s="1">
        <v>30</v>
      </c>
      <c r="P183" s="7" t="s">
        <v>462</v>
      </c>
      <c r="Q183" s="31">
        <v>62.9375</v>
      </c>
      <c r="R183" s="4">
        <f t="shared" si="8"/>
        <v>-0.08950390743059436</v>
      </c>
    </row>
    <row r="184" spans="1:18" s="1" customFormat="1" ht="16.5" customHeight="1">
      <c r="A184" s="1">
        <v>49</v>
      </c>
      <c r="B184" s="1">
        <v>283</v>
      </c>
      <c r="C184" s="7" t="s">
        <v>794</v>
      </c>
      <c r="D184" s="1" t="s">
        <v>487</v>
      </c>
      <c r="E184" s="7" t="s">
        <v>630</v>
      </c>
      <c r="G184" s="1" t="s">
        <v>489</v>
      </c>
      <c r="H184" s="7" t="s">
        <v>458</v>
      </c>
      <c r="I184" s="1">
        <v>56</v>
      </c>
      <c r="J184" s="31">
        <f t="shared" si="10"/>
        <v>48.69565217391305</v>
      </c>
      <c r="K184" s="1" t="s">
        <v>484</v>
      </c>
      <c r="L184" s="7" t="s">
        <v>189</v>
      </c>
      <c r="M184" s="1" t="s">
        <v>13</v>
      </c>
      <c r="N184" s="1" t="s">
        <v>190</v>
      </c>
      <c r="O184" s="1">
        <v>1</v>
      </c>
      <c r="P184" s="7" t="s">
        <v>458</v>
      </c>
      <c r="Q184" s="31">
        <v>53.4919</v>
      </c>
      <c r="R184" s="4">
        <f t="shared" si="8"/>
        <v>-0.08966306723236517</v>
      </c>
    </row>
    <row r="185" spans="1:18" s="1" customFormat="1" ht="16.5" customHeight="1">
      <c r="A185" s="1">
        <v>72</v>
      </c>
      <c r="B185" s="1">
        <v>351</v>
      </c>
      <c r="C185" s="7" t="s">
        <v>621</v>
      </c>
      <c r="D185" s="1" t="s">
        <v>412</v>
      </c>
      <c r="E185" s="1" t="s">
        <v>42</v>
      </c>
      <c r="F185" s="1">
        <v>30</v>
      </c>
      <c r="G185" s="1" t="s">
        <v>482</v>
      </c>
      <c r="H185" s="7" t="s">
        <v>622</v>
      </c>
      <c r="I185" s="1">
        <v>60.7</v>
      </c>
      <c r="J185" s="31">
        <f t="shared" si="10"/>
        <v>52.78260869565218</v>
      </c>
      <c r="K185" s="1" t="s">
        <v>484</v>
      </c>
      <c r="L185" s="7" t="s">
        <v>247</v>
      </c>
      <c r="M185" s="1" t="s">
        <v>41</v>
      </c>
      <c r="N185" s="1" t="s">
        <v>69</v>
      </c>
      <c r="O185" s="1">
        <v>30</v>
      </c>
      <c r="P185" s="7" t="s">
        <v>466</v>
      </c>
      <c r="Q185" s="31">
        <v>58.0062962962963</v>
      </c>
      <c r="R185" s="4">
        <f t="shared" si="8"/>
        <v>-0.09005380336578482</v>
      </c>
    </row>
    <row r="186" spans="1:18" s="1" customFormat="1" ht="16.5" customHeight="1">
      <c r="A186" s="1">
        <v>257</v>
      </c>
      <c r="B186" s="1">
        <v>1114</v>
      </c>
      <c r="C186" s="7" t="s">
        <v>601</v>
      </c>
      <c r="D186" s="1" t="s">
        <v>487</v>
      </c>
      <c r="E186" s="1" t="s">
        <v>603</v>
      </c>
      <c r="G186" s="1" t="s">
        <v>489</v>
      </c>
      <c r="H186" s="7" t="s">
        <v>290</v>
      </c>
      <c r="I186" s="1">
        <v>543</v>
      </c>
      <c r="J186" s="31">
        <f aca="true" t="shared" si="11" ref="J186:J216">I186/1.15</f>
        <v>472.1739130434783</v>
      </c>
      <c r="L186" s="7" t="s">
        <v>289</v>
      </c>
      <c r="M186" s="1" t="s">
        <v>13</v>
      </c>
      <c r="N186" s="1" t="s">
        <v>306</v>
      </c>
      <c r="O186" s="1">
        <v>1</v>
      </c>
      <c r="P186" s="7" t="s">
        <v>290</v>
      </c>
      <c r="Q186" s="31">
        <v>519.0217500000001</v>
      </c>
      <c r="R186" s="4">
        <f t="shared" si="8"/>
        <v>-0.09026179915682106</v>
      </c>
    </row>
    <row r="187" spans="1:18" s="1" customFormat="1" ht="16.5" customHeight="1">
      <c r="A187" s="1">
        <v>155</v>
      </c>
      <c r="B187" s="1">
        <v>651</v>
      </c>
      <c r="C187" s="7" t="s">
        <v>683</v>
      </c>
      <c r="D187" s="1" t="s">
        <v>684</v>
      </c>
      <c r="E187" s="1" t="s">
        <v>685</v>
      </c>
      <c r="F187" s="1">
        <v>20</v>
      </c>
      <c r="G187" s="1" t="s">
        <v>381</v>
      </c>
      <c r="H187" s="7" t="s">
        <v>133</v>
      </c>
      <c r="I187" s="1">
        <v>118</v>
      </c>
      <c r="J187" s="31">
        <f t="shared" si="11"/>
        <v>102.60869565217392</v>
      </c>
      <c r="K187" s="1" t="s">
        <v>484</v>
      </c>
      <c r="L187" s="7" t="s">
        <v>126</v>
      </c>
      <c r="M187" s="1" t="s">
        <v>98</v>
      </c>
      <c r="N187" s="1" t="s">
        <v>127</v>
      </c>
      <c r="O187" s="1">
        <v>20</v>
      </c>
      <c r="P187" s="7" t="s">
        <v>133</v>
      </c>
      <c r="Q187" s="31">
        <v>112.79275862068967</v>
      </c>
      <c r="R187" s="4">
        <f t="shared" si="8"/>
        <v>-0.09029004249079227</v>
      </c>
    </row>
    <row r="188" spans="1:18" s="1" customFormat="1" ht="16.5" customHeight="1">
      <c r="A188" s="1">
        <v>58</v>
      </c>
      <c r="B188" s="1">
        <v>291</v>
      </c>
      <c r="C188" s="7" t="s">
        <v>510</v>
      </c>
      <c r="D188" s="1" t="s">
        <v>419</v>
      </c>
      <c r="E188" s="7" t="s">
        <v>562</v>
      </c>
      <c r="G188" s="1" t="s">
        <v>397</v>
      </c>
      <c r="H188" s="7" t="s">
        <v>491</v>
      </c>
      <c r="I188" s="1">
        <v>44.8</v>
      </c>
      <c r="J188" s="31">
        <f t="shared" si="11"/>
        <v>38.95652173913044</v>
      </c>
      <c r="K188" s="1" t="s">
        <v>484</v>
      </c>
      <c r="L188" s="7" t="s">
        <v>214</v>
      </c>
      <c r="M188" s="1" t="s">
        <v>215</v>
      </c>
      <c r="N188" s="1" t="s">
        <v>216</v>
      </c>
      <c r="O188" s="1">
        <v>1</v>
      </c>
      <c r="P188" s="7" t="s">
        <v>217</v>
      </c>
      <c r="Q188" s="31">
        <v>42.82488</v>
      </c>
      <c r="R188" s="4">
        <f t="shared" si="8"/>
        <v>-0.09032969294647324</v>
      </c>
    </row>
    <row r="189" spans="1:18" s="1" customFormat="1" ht="16.5" customHeight="1">
      <c r="A189" s="1">
        <v>269</v>
      </c>
      <c r="B189" s="1">
        <v>1117</v>
      </c>
      <c r="C189" s="7" t="s">
        <v>595</v>
      </c>
      <c r="D189" s="1" t="s">
        <v>487</v>
      </c>
      <c r="E189" s="1" t="s">
        <v>597</v>
      </c>
      <c r="G189" s="1" t="s">
        <v>489</v>
      </c>
      <c r="H189" s="7" t="s">
        <v>74</v>
      </c>
      <c r="I189" s="1">
        <v>369</v>
      </c>
      <c r="J189" s="31">
        <f t="shared" si="11"/>
        <v>320.8695652173913</v>
      </c>
      <c r="L189" s="7" t="s">
        <v>256</v>
      </c>
      <c r="M189" s="1" t="s">
        <v>13</v>
      </c>
      <c r="N189" s="1" t="s">
        <v>366</v>
      </c>
      <c r="O189" s="1">
        <v>1</v>
      </c>
      <c r="P189" s="7" t="s">
        <v>446</v>
      </c>
      <c r="Q189" s="31">
        <v>352.84142857142854</v>
      </c>
      <c r="R189" s="4">
        <f t="shared" si="8"/>
        <v>-0.09061255500376963</v>
      </c>
    </row>
    <row r="190" spans="1:18" s="1" customFormat="1" ht="16.5" customHeight="1">
      <c r="A190" s="1">
        <v>201</v>
      </c>
      <c r="B190" s="1">
        <v>1011</v>
      </c>
      <c r="C190" s="7" t="s">
        <v>738</v>
      </c>
      <c r="D190" s="1" t="s">
        <v>17</v>
      </c>
      <c r="E190" s="1" t="s">
        <v>739</v>
      </c>
      <c r="G190" s="1" t="s">
        <v>534</v>
      </c>
      <c r="H190" s="7" t="s">
        <v>555</v>
      </c>
      <c r="I190" s="1">
        <v>37</v>
      </c>
      <c r="J190" s="31">
        <f t="shared" si="11"/>
        <v>32.173913043478265</v>
      </c>
      <c r="K190" s="1" t="s">
        <v>484</v>
      </c>
      <c r="L190" s="7" t="s">
        <v>16</v>
      </c>
      <c r="M190" s="1" t="s">
        <v>17</v>
      </c>
      <c r="N190" s="1" t="s">
        <v>18</v>
      </c>
      <c r="O190" s="1">
        <v>1</v>
      </c>
      <c r="P190" s="7" t="s">
        <v>304</v>
      </c>
      <c r="Q190" s="31">
        <v>35.454827586206896</v>
      </c>
      <c r="R190" s="4">
        <f t="shared" si="8"/>
        <v>-0.0925378789320362</v>
      </c>
    </row>
    <row r="191" spans="1:18" s="1" customFormat="1" ht="16.5" customHeight="1">
      <c r="A191" s="1">
        <v>246</v>
      </c>
      <c r="B191" s="1">
        <v>1113</v>
      </c>
      <c r="C191" s="7" t="s">
        <v>486</v>
      </c>
      <c r="D191" s="1" t="s">
        <v>487</v>
      </c>
      <c r="E191" s="1" t="s">
        <v>588</v>
      </c>
      <c r="G191" s="1" t="s">
        <v>489</v>
      </c>
      <c r="H191" s="7" t="s">
        <v>74</v>
      </c>
      <c r="I191" s="1">
        <v>57.3</v>
      </c>
      <c r="J191" s="31">
        <f t="shared" si="11"/>
        <v>49.82608695652174</v>
      </c>
      <c r="L191" s="7" t="s">
        <v>54</v>
      </c>
      <c r="M191" s="1" t="s">
        <v>13</v>
      </c>
      <c r="N191" s="1" t="s">
        <v>331</v>
      </c>
      <c r="O191" s="1">
        <v>1</v>
      </c>
      <c r="P191" s="7" t="s">
        <v>446</v>
      </c>
      <c r="Q191" s="31">
        <v>54.90828571428572</v>
      </c>
      <c r="R191" s="4">
        <f t="shared" si="8"/>
        <v>-0.09255795717624671</v>
      </c>
    </row>
    <row r="192" spans="1:18" s="1" customFormat="1" ht="16.5" customHeight="1">
      <c r="A192" s="1">
        <v>267</v>
      </c>
      <c r="B192" s="1">
        <v>1115</v>
      </c>
      <c r="C192" s="7" t="s">
        <v>607</v>
      </c>
      <c r="D192" s="1" t="s">
        <v>487</v>
      </c>
      <c r="E192" s="1" t="s">
        <v>613</v>
      </c>
      <c r="G192" s="1" t="s">
        <v>489</v>
      </c>
      <c r="H192" s="7" t="s">
        <v>398</v>
      </c>
      <c r="I192" s="1">
        <v>243</v>
      </c>
      <c r="J192" s="31">
        <f t="shared" si="11"/>
        <v>211.30434782608697</v>
      </c>
      <c r="L192" s="7" t="s">
        <v>75</v>
      </c>
      <c r="M192" s="1" t="s">
        <v>13</v>
      </c>
      <c r="N192" s="1" t="s">
        <v>365</v>
      </c>
      <c r="O192" s="1">
        <v>1</v>
      </c>
      <c r="P192" s="7" t="s">
        <v>450</v>
      </c>
      <c r="Q192" s="31">
        <v>233.01853125</v>
      </c>
      <c r="R192" s="4">
        <f t="shared" si="8"/>
        <v>-0.09318650884730022</v>
      </c>
    </row>
    <row r="193" spans="1:18" s="1" customFormat="1" ht="16.5" customHeight="1">
      <c r="A193" s="1">
        <v>276</v>
      </c>
      <c r="B193" s="1">
        <v>1122</v>
      </c>
      <c r="C193" s="7" t="s">
        <v>646</v>
      </c>
      <c r="D193" s="1" t="s">
        <v>487</v>
      </c>
      <c r="E193" s="1" t="s">
        <v>647</v>
      </c>
      <c r="G193" s="1" t="s">
        <v>489</v>
      </c>
      <c r="H193" s="7" t="s">
        <v>74</v>
      </c>
      <c r="I193" s="1">
        <v>163</v>
      </c>
      <c r="J193" s="31">
        <f t="shared" si="11"/>
        <v>141.73913043478262</v>
      </c>
      <c r="L193" s="7" t="s">
        <v>307</v>
      </c>
      <c r="M193" s="1" t="s">
        <v>13</v>
      </c>
      <c r="N193" s="1" t="s">
        <v>339</v>
      </c>
      <c r="O193" s="1">
        <v>1</v>
      </c>
      <c r="P193" s="7" t="s">
        <v>446</v>
      </c>
      <c r="Q193" s="31">
        <v>156.30794999999998</v>
      </c>
      <c r="R193" s="4">
        <f t="shared" si="8"/>
        <v>-0.09320587702172126</v>
      </c>
    </row>
    <row r="194" spans="1:18" s="1" customFormat="1" ht="16.5" customHeight="1">
      <c r="A194" s="1">
        <v>3</v>
      </c>
      <c r="B194" s="1">
        <v>178</v>
      </c>
      <c r="C194" s="7" t="s">
        <v>492</v>
      </c>
      <c r="D194" s="1" t="s">
        <v>487</v>
      </c>
      <c r="E194" s="1" t="s">
        <v>493</v>
      </c>
      <c r="G194" s="1" t="s">
        <v>489</v>
      </c>
      <c r="H194" s="7" t="s">
        <v>422</v>
      </c>
      <c r="I194" s="1">
        <v>78.5</v>
      </c>
      <c r="J194" s="31">
        <f t="shared" si="11"/>
        <v>68.26086956521739</v>
      </c>
      <c r="K194" s="1" t="s">
        <v>484</v>
      </c>
      <c r="L194" s="7" t="s">
        <v>227</v>
      </c>
      <c r="M194" s="1" t="s">
        <v>13</v>
      </c>
      <c r="N194" s="1" t="s">
        <v>140</v>
      </c>
      <c r="O194" s="1">
        <v>1</v>
      </c>
      <c r="P194" s="7" t="s">
        <v>228</v>
      </c>
      <c r="Q194" s="31">
        <v>75.27770967741937</v>
      </c>
      <c r="R194" s="4">
        <f t="shared" si="8"/>
        <v>-0.09321272050213263</v>
      </c>
    </row>
    <row r="195" spans="1:18" s="1" customFormat="1" ht="16.5" customHeight="1">
      <c r="A195" s="1">
        <v>182</v>
      </c>
      <c r="B195" s="1">
        <v>864</v>
      </c>
      <c r="C195" s="7" t="s">
        <v>620</v>
      </c>
      <c r="D195" s="1" t="s">
        <v>412</v>
      </c>
      <c r="E195" s="1" t="s">
        <v>11</v>
      </c>
      <c r="F195" s="1">
        <v>10</v>
      </c>
      <c r="G195" s="1" t="s">
        <v>482</v>
      </c>
      <c r="H195" s="7" t="s">
        <v>243</v>
      </c>
      <c r="I195" s="1">
        <v>68</v>
      </c>
      <c r="J195" s="31">
        <f t="shared" si="11"/>
        <v>59.1304347826087</v>
      </c>
      <c r="K195" s="1" t="s">
        <v>484</v>
      </c>
      <c r="L195" s="7" t="s">
        <v>9</v>
      </c>
      <c r="M195" s="1" t="s">
        <v>10</v>
      </c>
      <c r="N195" s="1" t="s">
        <v>11</v>
      </c>
      <c r="O195" s="1">
        <v>10</v>
      </c>
      <c r="P195" s="7" t="s">
        <v>449</v>
      </c>
      <c r="Q195" s="31">
        <v>65.27571875000001</v>
      </c>
      <c r="R195" s="4">
        <f aca="true" t="shared" si="12" ref="R195:R258">(J195-Q195)/Q195</f>
        <v>-0.09414348987756349</v>
      </c>
    </row>
    <row r="196" spans="1:18" s="1" customFormat="1" ht="16.5" customHeight="1">
      <c r="A196" s="1">
        <v>131</v>
      </c>
      <c r="B196" s="1">
        <v>611</v>
      </c>
      <c r="C196" s="7" t="s">
        <v>764</v>
      </c>
      <c r="D196" s="1" t="s">
        <v>522</v>
      </c>
      <c r="E196" s="1" t="s">
        <v>63</v>
      </c>
      <c r="F196" s="1">
        <v>7</v>
      </c>
      <c r="G196" s="1" t="s">
        <v>482</v>
      </c>
      <c r="H196" s="7" t="s">
        <v>464</v>
      </c>
      <c r="I196" s="1">
        <v>65.3</v>
      </c>
      <c r="J196" s="31">
        <f t="shared" si="11"/>
        <v>56.78260869565218</v>
      </c>
      <c r="K196" s="1" t="s">
        <v>484</v>
      </c>
      <c r="L196" s="7" t="s">
        <v>132</v>
      </c>
      <c r="M196" s="1" t="s">
        <v>104</v>
      </c>
      <c r="N196" s="1" t="s">
        <v>63</v>
      </c>
      <c r="O196" s="1">
        <v>7</v>
      </c>
      <c r="P196" s="7" t="s">
        <v>464</v>
      </c>
      <c r="Q196" s="31">
        <v>62.70088235294117</v>
      </c>
      <c r="R196" s="4">
        <f t="shared" si="12"/>
        <v>-0.09438900116229988</v>
      </c>
    </row>
    <row r="197" spans="1:18" s="1" customFormat="1" ht="16.5" customHeight="1">
      <c r="A197" s="1">
        <v>82</v>
      </c>
      <c r="B197" s="1">
        <v>484</v>
      </c>
      <c r="C197" s="7" t="s">
        <v>792</v>
      </c>
      <c r="D197" s="1" t="s">
        <v>412</v>
      </c>
      <c r="E197" s="1" t="s">
        <v>31</v>
      </c>
      <c r="F197" s="1">
        <v>10</v>
      </c>
      <c r="G197" s="1" t="s">
        <v>482</v>
      </c>
      <c r="H197" s="7" t="s">
        <v>421</v>
      </c>
      <c r="I197" s="1">
        <v>39</v>
      </c>
      <c r="J197" s="31">
        <f t="shared" si="11"/>
        <v>33.913043478260875</v>
      </c>
      <c r="K197" s="1" t="s">
        <v>484</v>
      </c>
      <c r="L197" s="7" t="s">
        <v>181</v>
      </c>
      <c r="M197" s="1" t="s">
        <v>10</v>
      </c>
      <c r="N197" s="1" t="s">
        <v>31</v>
      </c>
      <c r="O197" s="1">
        <v>10</v>
      </c>
      <c r="P197" s="7" t="s">
        <v>182</v>
      </c>
      <c r="Q197" s="31">
        <v>37.479600000000005</v>
      </c>
      <c r="R197" s="4">
        <f t="shared" si="12"/>
        <v>-0.09515994092090443</v>
      </c>
    </row>
    <row r="198" spans="1:18" s="1" customFormat="1" ht="16.5" customHeight="1">
      <c r="A198" s="1">
        <v>183</v>
      </c>
      <c r="B198" s="1">
        <v>864</v>
      </c>
      <c r="C198" s="7" t="s">
        <v>620</v>
      </c>
      <c r="D198" s="1" t="s">
        <v>412</v>
      </c>
      <c r="E198" s="1" t="s">
        <v>11</v>
      </c>
      <c r="F198" s="1">
        <v>20</v>
      </c>
      <c r="G198" s="1" t="s">
        <v>482</v>
      </c>
      <c r="H198" s="7" t="s">
        <v>243</v>
      </c>
      <c r="I198" s="1">
        <v>133</v>
      </c>
      <c r="J198" s="31">
        <f t="shared" si="11"/>
        <v>115.65217391304348</v>
      </c>
      <c r="L198" s="7" t="s">
        <v>9</v>
      </c>
      <c r="M198" s="1" t="s">
        <v>10</v>
      </c>
      <c r="N198" s="1" t="s">
        <v>11</v>
      </c>
      <c r="O198" s="1">
        <v>20</v>
      </c>
      <c r="P198" s="7" t="s">
        <v>449</v>
      </c>
      <c r="Q198" s="31">
        <v>127.83</v>
      </c>
      <c r="R198" s="4">
        <f t="shared" si="12"/>
        <v>-0.09526579118326305</v>
      </c>
    </row>
    <row r="199" spans="1:18" s="1" customFormat="1" ht="16.5" customHeight="1">
      <c r="A199" s="1">
        <v>7</v>
      </c>
      <c r="B199" s="1">
        <v>185</v>
      </c>
      <c r="C199" s="7" t="s">
        <v>696</v>
      </c>
      <c r="D199" s="1" t="s">
        <v>412</v>
      </c>
      <c r="E199" s="1" t="s">
        <v>230</v>
      </c>
      <c r="F199" s="1">
        <v>7</v>
      </c>
      <c r="G199" s="1" t="s">
        <v>482</v>
      </c>
      <c r="H199" s="7" t="s">
        <v>470</v>
      </c>
      <c r="I199" s="1">
        <v>20.5</v>
      </c>
      <c r="J199" s="31">
        <f t="shared" si="11"/>
        <v>17.826086956521742</v>
      </c>
      <c r="K199" s="1" t="s">
        <v>484</v>
      </c>
      <c r="L199" s="7" t="s">
        <v>229</v>
      </c>
      <c r="M199" s="1" t="s">
        <v>41</v>
      </c>
      <c r="N199" s="1" t="s">
        <v>230</v>
      </c>
      <c r="O199" s="1">
        <v>7</v>
      </c>
      <c r="P199" s="7" t="s">
        <v>470</v>
      </c>
      <c r="Q199" s="31">
        <v>19.706151612903227</v>
      </c>
      <c r="R199" s="4">
        <f t="shared" si="12"/>
        <v>-0.09540496253720353</v>
      </c>
    </row>
    <row r="200" spans="1:18" s="1" customFormat="1" ht="16.5" customHeight="1">
      <c r="A200" s="1">
        <v>111</v>
      </c>
      <c r="B200" s="1">
        <v>580</v>
      </c>
      <c r="C200" s="7" t="s">
        <v>680</v>
      </c>
      <c r="D200" s="1" t="s">
        <v>412</v>
      </c>
      <c r="E200" s="1" t="s">
        <v>91</v>
      </c>
      <c r="F200" s="1">
        <v>20</v>
      </c>
      <c r="G200" s="1" t="s">
        <v>482</v>
      </c>
      <c r="H200" s="7" t="s">
        <v>92</v>
      </c>
      <c r="I200" s="1">
        <v>111</v>
      </c>
      <c r="J200" s="31">
        <f t="shared" si="11"/>
        <v>96.5217391304348</v>
      </c>
      <c r="K200" s="1" t="s">
        <v>484</v>
      </c>
      <c r="L200" s="7" t="s">
        <v>34</v>
      </c>
      <c r="M200" s="1" t="s">
        <v>10</v>
      </c>
      <c r="N200" s="1" t="s">
        <v>91</v>
      </c>
      <c r="O200" s="1">
        <v>20</v>
      </c>
      <c r="P200" s="7" t="s">
        <v>92</v>
      </c>
      <c r="Q200" s="31">
        <v>106.73057142857144</v>
      </c>
      <c r="R200" s="4">
        <f t="shared" si="12"/>
        <v>-0.09565049789852216</v>
      </c>
    </row>
    <row r="201" spans="1:18" s="1" customFormat="1" ht="16.5" customHeight="1">
      <c r="A201" s="1">
        <v>125</v>
      </c>
      <c r="B201" s="1">
        <v>602</v>
      </c>
      <c r="C201" s="7" t="s">
        <v>652</v>
      </c>
      <c r="D201" s="1" t="s">
        <v>412</v>
      </c>
      <c r="E201" s="1" t="s">
        <v>31</v>
      </c>
      <c r="F201" s="1">
        <v>42</v>
      </c>
      <c r="G201" s="1" t="s">
        <v>482</v>
      </c>
      <c r="H201" s="7" t="s">
        <v>341</v>
      </c>
      <c r="I201" s="1">
        <v>140</v>
      </c>
      <c r="J201" s="31">
        <f t="shared" si="11"/>
        <v>121.73913043478262</v>
      </c>
      <c r="K201" s="1" t="s">
        <v>484</v>
      </c>
      <c r="L201" s="7" t="s">
        <v>254</v>
      </c>
      <c r="M201" s="1" t="s">
        <v>10</v>
      </c>
      <c r="N201" s="1" t="s">
        <v>31</v>
      </c>
      <c r="O201" s="1">
        <v>42</v>
      </c>
      <c r="P201" s="7" t="s">
        <v>255</v>
      </c>
      <c r="Q201" s="31">
        <v>134.6261333333333</v>
      </c>
      <c r="R201" s="4">
        <f t="shared" si="12"/>
        <v>-0.0957243781684093</v>
      </c>
    </row>
    <row r="202" spans="1:18" s="1" customFormat="1" ht="16.5" customHeight="1">
      <c r="A202" s="1">
        <v>195</v>
      </c>
      <c r="B202" s="1">
        <v>989</v>
      </c>
      <c r="C202" s="7" t="s">
        <v>686</v>
      </c>
      <c r="D202" s="1" t="s">
        <v>37</v>
      </c>
      <c r="E202" s="1" t="s">
        <v>687</v>
      </c>
      <c r="G202" s="1" t="s">
        <v>506</v>
      </c>
      <c r="H202" s="7" t="s">
        <v>459</v>
      </c>
      <c r="I202" s="1">
        <v>35.3</v>
      </c>
      <c r="J202" s="31">
        <f t="shared" si="11"/>
        <v>30.695652173913043</v>
      </c>
      <c r="K202" s="1" t="s">
        <v>484</v>
      </c>
      <c r="L202" s="7" t="s">
        <v>52</v>
      </c>
      <c r="M202" s="1" t="s">
        <v>37</v>
      </c>
      <c r="N202" s="1" t="s">
        <v>53</v>
      </c>
      <c r="O202" s="1">
        <v>1</v>
      </c>
      <c r="P202" s="7" t="s">
        <v>459</v>
      </c>
      <c r="Q202" s="31">
        <v>33.95027027027028</v>
      </c>
      <c r="R202" s="4">
        <f t="shared" si="12"/>
        <v>-0.09586427649759406</v>
      </c>
    </row>
    <row r="203" spans="1:18" s="1" customFormat="1" ht="16.5" customHeight="1">
      <c r="A203" s="1">
        <v>132</v>
      </c>
      <c r="B203" s="1">
        <v>611</v>
      </c>
      <c r="C203" s="7" t="s">
        <v>764</v>
      </c>
      <c r="D203" s="1" t="s">
        <v>522</v>
      </c>
      <c r="E203" s="1" t="s">
        <v>63</v>
      </c>
      <c r="F203" s="1">
        <v>28</v>
      </c>
      <c r="G203" s="1" t="s">
        <v>482</v>
      </c>
      <c r="H203" s="7" t="s">
        <v>464</v>
      </c>
      <c r="I203" s="1">
        <v>248</v>
      </c>
      <c r="J203" s="31">
        <f t="shared" si="11"/>
        <v>215.6521739130435</v>
      </c>
      <c r="L203" s="7" t="s">
        <v>132</v>
      </c>
      <c r="M203" s="1" t="s">
        <v>104</v>
      </c>
      <c r="N203" s="1" t="s">
        <v>63</v>
      </c>
      <c r="O203" s="1">
        <v>28</v>
      </c>
      <c r="P203" s="7" t="s">
        <v>464</v>
      </c>
      <c r="Q203" s="31">
        <v>238.54756363636363</v>
      </c>
      <c r="R203" s="4">
        <f t="shared" si="12"/>
        <v>-0.09597830040394517</v>
      </c>
    </row>
    <row r="204" spans="1:18" s="1" customFormat="1" ht="16.5" customHeight="1">
      <c r="A204" s="1">
        <v>137</v>
      </c>
      <c r="B204" s="1">
        <v>614</v>
      </c>
      <c r="C204" s="7" t="s">
        <v>723</v>
      </c>
      <c r="D204" s="1" t="s">
        <v>412</v>
      </c>
      <c r="E204" s="1" t="s">
        <v>63</v>
      </c>
      <c r="F204" s="1">
        <v>14</v>
      </c>
      <c r="G204" s="1" t="s">
        <v>482</v>
      </c>
      <c r="H204" s="7" t="s">
        <v>557</v>
      </c>
      <c r="I204" s="1">
        <v>146</v>
      </c>
      <c r="J204" s="31">
        <f t="shared" si="11"/>
        <v>126.95652173913045</v>
      </c>
      <c r="K204" s="1" t="s">
        <v>484</v>
      </c>
      <c r="L204" s="7" t="s">
        <v>199</v>
      </c>
      <c r="M204" s="1" t="s">
        <v>10</v>
      </c>
      <c r="N204" s="1" t="s">
        <v>63</v>
      </c>
      <c r="O204" s="1">
        <v>14</v>
      </c>
      <c r="P204" s="7" t="s">
        <v>451</v>
      </c>
      <c r="Q204" s="31">
        <v>140.48522941176475</v>
      </c>
      <c r="R204" s="4">
        <f t="shared" si="12"/>
        <v>-0.09629985820773664</v>
      </c>
    </row>
    <row r="205" spans="1:18" s="1" customFormat="1" ht="16.5" customHeight="1">
      <c r="A205" s="1">
        <v>177</v>
      </c>
      <c r="B205" s="1">
        <v>776</v>
      </c>
      <c r="C205" s="7" t="s">
        <v>750</v>
      </c>
      <c r="D205" s="1" t="s">
        <v>412</v>
      </c>
      <c r="E205" s="1" t="s">
        <v>100</v>
      </c>
      <c r="F205" s="1">
        <v>7</v>
      </c>
      <c r="G205" s="1" t="s">
        <v>482</v>
      </c>
      <c r="H205" s="7" t="s">
        <v>751</v>
      </c>
      <c r="I205" s="1">
        <v>72</v>
      </c>
      <c r="J205" s="31">
        <f t="shared" si="11"/>
        <v>62.60869565217392</v>
      </c>
      <c r="K205" s="1" t="s">
        <v>484</v>
      </c>
      <c r="L205" s="7" t="s">
        <v>142</v>
      </c>
      <c r="M205" s="1" t="s">
        <v>10</v>
      </c>
      <c r="N205" s="1" t="s">
        <v>100</v>
      </c>
      <c r="O205" s="1">
        <v>7</v>
      </c>
      <c r="P205" s="7" t="s">
        <v>434</v>
      </c>
      <c r="Q205" s="31">
        <v>69.30322222222222</v>
      </c>
      <c r="R205" s="4">
        <f t="shared" si="12"/>
        <v>-0.09659762353591812</v>
      </c>
    </row>
    <row r="206" spans="1:18" s="1" customFormat="1" ht="16.5" customHeight="1">
      <c r="A206" s="1">
        <v>199</v>
      </c>
      <c r="B206" s="1">
        <v>999</v>
      </c>
      <c r="C206" s="7" t="s">
        <v>663</v>
      </c>
      <c r="D206" s="1" t="s">
        <v>358</v>
      </c>
      <c r="E206" s="1" t="s">
        <v>665</v>
      </c>
      <c r="G206" s="1" t="s">
        <v>506</v>
      </c>
      <c r="H206" s="7" t="s">
        <v>448</v>
      </c>
      <c r="I206" s="1">
        <v>76.7</v>
      </c>
      <c r="J206" s="31">
        <f t="shared" si="11"/>
        <v>66.69565217391305</v>
      </c>
      <c r="K206" s="1" t="s">
        <v>484</v>
      </c>
      <c r="L206" s="7" t="s">
        <v>357</v>
      </c>
      <c r="M206" s="1" t="s">
        <v>358</v>
      </c>
      <c r="N206" s="1" t="s">
        <v>359</v>
      </c>
      <c r="O206" s="1">
        <v>1</v>
      </c>
      <c r="P206" s="7" t="s">
        <v>448</v>
      </c>
      <c r="Q206" s="31">
        <v>73.84016666666665</v>
      </c>
      <c r="R206" s="4">
        <f t="shared" si="12"/>
        <v>-0.09675647842191042</v>
      </c>
    </row>
    <row r="207" spans="1:18" s="1" customFormat="1" ht="16.5" customHeight="1">
      <c r="A207" s="1">
        <v>282</v>
      </c>
      <c r="B207" s="1">
        <v>1124</v>
      </c>
      <c r="C207" s="7" t="s">
        <v>642</v>
      </c>
      <c r="D207" s="1" t="s">
        <v>487</v>
      </c>
      <c r="E207" s="1" t="s">
        <v>645</v>
      </c>
      <c r="G207" s="1" t="s">
        <v>489</v>
      </c>
      <c r="H207" s="7" t="s">
        <v>398</v>
      </c>
      <c r="I207" s="1">
        <v>242</v>
      </c>
      <c r="J207" s="31">
        <f t="shared" si="11"/>
        <v>210.43478260869566</v>
      </c>
      <c r="L207" s="7" t="s">
        <v>143</v>
      </c>
      <c r="M207" s="1" t="s">
        <v>13</v>
      </c>
      <c r="N207" s="1" t="s">
        <v>201</v>
      </c>
      <c r="O207" s="1">
        <v>1</v>
      </c>
      <c r="P207" s="7" t="s">
        <v>450</v>
      </c>
      <c r="Q207" s="31">
        <v>233.07729629629623</v>
      </c>
      <c r="R207" s="4">
        <f t="shared" si="12"/>
        <v>-0.09714594277263536</v>
      </c>
    </row>
    <row r="208" spans="1:18" s="1" customFormat="1" ht="16.5" customHeight="1">
      <c r="A208" s="1">
        <v>252</v>
      </c>
      <c r="B208" s="1">
        <v>1113</v>
      </c>
      <c r="C208" s="7" t="s">
        <v>486</v>
      </c>
      <c r="D208" s="1" t="s">
        <v>487</v>
      </c>
      <c r="E208" s="1" t="s">
        <v>591</v>
      </c>
      <c r="G208" s="1" t="s">
        <v>489</v>
      </c>
      <c r="H208" s="7" t="s">
        <v>74</v>
      </c>
      <c r="I208" s="1">
        <v>114</v>
      </c>
      <c r="J208" s="31">
        <f t="shared" si="11"/>
        <v>99.1304347826087</v>
      </c>
      <c r="L208" s="7" t="s">
        <v>54</v>
      </c>
      <c r="M208" s="1" t="s">
        <v>13</v>
      </c>
      <c r="N208" s="1" t="s">
        <v>393</v>
      </c>
      <c r="O208" s="1">
        <v>1</v>
      </c>
      <c r="P208" s="7" t="s">
        <v>446</v>
      </c>
      <c r="Q208" s="31">
        <v>109.80570000000003</v>
      </c>
      <c r="R208" s="4">
        <f t="shared" si="12"/>
        <v>-0.09721959076251346</v>
      </c>
    </row>
    <row r="209" spans="1:18" s="1" customFormat="1" ht="16.5" customHeight="1">
      <c r="A209" s="1">
        <v>86</v>
      </c>
      <c r="B209" s="1">
        <v>495</v>
      </c>
      <c r="C209" s="7" t="s">
        <v>537</v>
      </c>
      <c r="D209" s="1" t="s">
        <v>30</v>
      </c>
      <c r="E209" s="1" t="s">
        <v>120</v>
      </c>
      <c r="F209" s="1">
        <v>30</v>
      </c>
      <c r="G209" s="1" t="s">
        <v>482</v>
      </c>
      <c r="H209" s="7" t="s">
        <v>348</v>
      </c>
      <c r="I209" s="1">
        <v>88.5</v>
      </c>
      <c r="J209" s="31">
        <f t="shared" si="11"/>
        <v>76.95652173913044</v>
      </c>
      <c r="L209" s="7" t="s">
        <v>171</v>
      </c>
      <c r="M209" s="1" t="s">
        <v>30</v>
      </c>
      <c r="N209" s="1" t="s">
        <v>120</v>
      </c>
      <c r="O209" s="1">
        <v>30</v>
      </c>
      <c r="P209" s="7" t="s">
        <v>454</v>
      </c>
      <c r="Q209" s="31">
        <v>85.25120000000001</v>
      </c>
      <c r="R209" s="4">
        <f t="shared" si="12"/>
        <v>-0.097296909144617</v>
      </c>
    </row>
    <row r="210" spans="1:18" s="1" customFormat="1" ht="16.5" customHeight="1">
      <c r="A210" s="1">
        <v>8</v>
      </c>
      <c r="B210" s="1">
        <v>185</v>
      </c>
      <c r="C210" s="7" t="s">
        <v>696</v>
      </c>
      <c r="D210" s="1" t="s">
        <v>24</v>
      </c>
      <c r="E210" s="1" t="s">
        <v>378</v>
      </c>
      <c r="F210" s="1">
        <v>6</v>
      </c>
      <c r="G210" s="1" t="s">
        <v>381</v>
      </c>
      <c r="H210" s="7" t="s">
        <v>470</v>
      </c>
      <c r="I210" s="1">
        <v>53.8</v>
      </c>
      <c r="J210" s="31">
        <f t="shared" si="11"/>
        <v>46.78260869565217</v>
      </c>
      <c r="K210" s="1" t="s">
        <v>484</v>
      </c>
      <c r="L210" s="7" t="s">
        <v>377</v>
      </c>
      <c r="M210" s="1" t="s">
        <v>24</v>
      </c>
      <c r="N210" s="1" t="s">
        <v>378</v>
      </c>
      <c r="O210" s="1">
        <v>6</v>
      </c>
      <c r="P210" s="7" t="s">
        <v>470</v>
      </c>
      <c r="Q210" s="31">
        <v>51.82763636363636</v>
      </c>
      <c r="R210" s="4">
        <f t="shared" si="12"/>
        <v>-0.09734242234368827</v>
      </c>
    </row>
    <row r="211" spans="1:18" s="1" customFormat="1" ht="16.5" customHeight="1">
      <c r="A211" s="1">
        <v>272</v>
      </c>
      <c r="B211" s="1">
        <v>1118</v>
      </c>
      <c r="C211" s="7" t="s">
        <v>598</v>
      </c>
      <c r="D211" s="1" t="s">
        <v>487</v>
      </c>
      <c r="E211" s="1" t="s">
        <v>600</v>
      </c>
      <c r="G211" s="1" t="s">
        <v>489</v>
      </c>
      <c r="H211" s="7" t="s">
        <v>290</v>
      </c>
      <c r="I211" s="1">
        <v>314</v>
      </c>
      <c r="J211" s="31">
        <f t="shared" si="11"/>
        <v>273.04347826086956</v>
      </c>
      <c r="K211" s="1" t="s">
        <v>484</v>
      </c>
      <c r="L211" s="7" t="s">
        <v>291</v>
      </c>
      <c r="M211" s="1" t="s">
        <v>13</v>
      </c>
      <c r="N211" s="1" t="s">
        <v>385</v>
      </c>
      <c r="O211" s="1">
        <v>1</v>
      </c>
      <c r="P211" s="7" t="s">
        <v>290</v>
      </c>
      <c r="Q211" s="31">
        <v>302.63873333333333</v>
      </c>
      <c r="R211" s="4">
        <f t="shared" si="12"/>
        <v>-0.09779070493222977</v>
      </c>
    </row>
    <row r="212" spans="1:18" s="1" customFormat="1" ht="16.5" customHeight="1">
      <c r="A212" s="1">
        <v>85</v>
      </c>
      <c r="B212" s="1">
        <v>495</v>
      </c>
      <c r="C212" s="7" t="s">
        <v>537</v>
      </c>
      <c r="D212" s="1" t="s">
        <v>30</v>
      </c>
      <c r="E212" s="1" t="s">
        <v>120</v>
      </c>
      <c r="F212" s="1">
        <v>15</v>
      </c>
      <c r="G212" s="1" t="s">
        <v>482</v>
      </c>
      <c r="H212" s="7" t="s">
        <v>348</v>
      </c>
      <c r="I212" s="1">
        <v>45.4</v>
      </c>
      <c r="J212" s="31">
        <f t="shared" si="11"/>
        <v>39.47826086956522</v>
      </c>
      <c r="K212" s="1" t="s">
        <v>484</v>
      </c>
      <c r="L212" s="7" t="s">
        <v>171</v>
      </c>
      <c r="M212" s="1" t="s">
        <v>30</v>
      </c>
      <c r="N212" s="1" t="s">
        <v>120</v>
      </c>
      <c r="O212" s="1">
        <v>15</v>
      </c>
      <c r="P212" s="7" t="s">
        <v>454</v>
      </c>
      <c r="Q212" s="31">
        <v>43.775</v>
      </c>
      <c r="R212" s="4">
        <f t="shared" si="12"/>
        <v>-0.09815509150050897</v>
      </c>
    </row>
    <row r="213" spans="1:18" s="1" customFormat="1" ht="16.5" customHeight="1">
      <c r="A213" s="1">
        <v>196</v>
      </c>
      <c r="B213" s="1">
        <v>993</v>
      </c>
      <c r="C213" s="7" t="s">
        <v>515</v>
      </c>
      <c r="D213" s="1" t="s">
        <v>280</v>
      </c>
      <c r="E213" s="1" t="s">
        <v>516</v>
      </c>
      <c r="G213" s="1" t="s">
        <v>506</v>
      </c>
      <c r="H213" s="7" t="s">
        <v>517</v>
      </c>
      <c r="I213" s="1">
        <v>60.3</v>
      </c>
      <c r="J213" s="31">
        <f t="shared" si="11"/>
        <v>52.434782608695656</v>
      </c>
      <c r="K213" s="1" t="s">
        <v>484</v>
      </c>
      <c r="L213" s="7" t="s">
        <v>279</v>
      </c>
      <c r="M213" s="1" t="s">
        <v>280</v>
      </c>
      <c r="N213" s="1" t="s">
        <v>287</v>
      </c>
      <c r="O213" s="1">
        <v>1</v>
      </c>
      <c r="P213" s="7" t="s">
        <v>39</v>
      </c>
      <c r="Q213" s="31">
        <v>58.15693749999999</v>
      </c>
      <c r="R213" s="4">
        <f t="shared" si="12"/>
        <v>-0.09839161306085514</v>
      </c>
    </row>
    <row r="214" spans="1:18" s="1" customFormat="1" ht="16.5" customHeight="1">
      <c r="A214" s="1">
        <v>192</v>
      </c>
      <c r="B214" s="1">
        <v>959</v>
      </c>
      <c r="C214" s="7" t="s">
        <v>745</v>
      </c>
      <c r="D214" s="1" t="s">
        <v>37</v>
      </c>
      <c r="E214" s="1" t="s">
        <v>746</v>
      </c>
      <c r="G214" s="1" t="s">
        <v>506</v>
      </c>
      <c r="H214" s="7" t="s">
        <v>517</v>
      </c>
      <c r="I214" s="1">
        <v>15.7</v>
      </c>
      <c r="J214" s="31">
        <f t="shared" si="11"/>
        <v>13.652173913043478</v>
      </c>
      <c r="K214" s="1" t="s">
        <v>484</v>
      </c>
      <c r="L214" s="7" t="s">
        <v>36</v>
      </c>
      <c r="M214" s="1" t="s">
        <v>37</v>
      </c>
      <c r="N214" s="1" t="s">
        <v>38</v>
      </c>
      <c r="O214" s="1">
        <v>1</v>
      </c>
      <c r="P214" s="7" t="s">
        <v>39</v>
      </c>
      <c r="Q214" s="31">
        <v>15.144444444444444</v>
      </c>
      <c r="R214" s="4">
        <f t="shared" si="12"/>
        <v>-0.0985358384637468</v>
      </c>
    </row>
    <row r="215" spans="1:18" s="1" customFormat="1" ht="16.5" customHeight="1">
      <c r="A215" s="1">
        <v>185</v>
      </c>
      <c r="B215" s="1">
        <v>867</v>
      </c>
      <c r="C215" s="7" t="s">
        <v>781</v>
      </c>
      <c r="D215" s="1" t="s">
        <v>782</v>
      </c>
      <c r="E215" s="1" t="s">
        <v>42</v>
      </c>
      <c r="F215" s="1">
        <v>10</v>
      </c>
      <c r="G215" s="1" t="s">
        <v>482</v>
      </c>
      <c r="H215" s="7" t="s">
        <v>783</v>
      </c>
      <c r="I215" s="1">
        <v>67.9</v>
      </c>
      <c r="J215" s="31">
        <f t="shared" si="11"/>
        <v>59.04347826086958</v>
      </c>
      <c r="K215" s="1" t="s">
        <v>484</v>
      </c>
      <c r="L215" s="7" t="s">
        <v>67</v>
      </c>
      <c r="M215" s="1" t="s">
        <v>68</v>
      </c>
      <c r="N215" s="1" t="s">
        <v>69</v>
      </c>
      <c r="O215" s="1">
        <v>10</v>
      </c>
      <c r="P215" s="7" t="s">
        <v>473</v>
      </c>
      <c r="Q215" s="31">
        <v>65.51723529411765</v>
      </c>
      <c r="R215" s="4">
        <f t="shared" si="12"/>
        <v>-0.09880998494802652</v>
      </c>
    </row>
    <row r="216" spans="1:18" s="1" customFormat="1" ht="16.5" customHeight="1">
      <c r="A216" s="1">
        <v>202</v>
      </c>
      <c r="B216" s="1">
        <v>1011</v>
      </c>
      <c r="C216" s="7" t="s">
        <v>738</v>
      </c>
      <c r="D216" s="1" t="s">
        <v>95</v>
      </c>
      <c r="E216" s="1" t="s">
        <v>740</v>
      </c>
      <c r="G216" s="1" t="s">
        <v>506</v>
      </c>
      <c r="H216" s="7" t="s">
        <v>555</v>
      </c>
      <c r="I216" s="1">
        <v>37.1</v>
      </c>
      <c r="J216" s="31">
        <f t="shared" si="11"/>
        <v>32.2608695652174</v>
      </c>
      <c r="K216" s="1" t="s">
        <v>484</v>
      </c>
      <c r="L216" s="7" t="s">
        <v>94</v>
      </c>
      <c r="M216" s="1" t="s">
        <v>95</v>
      </c>
      <c r="N216" s="1" t="s">
        <v>96</v>
      </c>
      <c r="O216" s="1">
        <v>1</v>
      </c>
      <c r="P216" s="7" t="s">
        <v>304</v>
      </c>
      <c r="Q216" s="31">
        <v>35.802068965517236</v>
      </c>
      <c r="R216" s="4">
        <f t="shared" si="12"/>
        <v>-0.0989104680992192</v>
      </c>
    </row>
    <row r="217" spans="1:18" s="1" customFormat="1" ht="16.5" customHeight="1">
      <c r="A217" s="1">
        <v>200</v>
      </c>
      <c r="B217" s="1">
        <v>1010</v>
      </c>
      <c r="C217" s="7" t="s">
        <v>709</v>
      </c>
      <c r="D217" s="1" t="s">
        <v>17</v>
      </c>
      <c r="E217" s="1" t="s">
        <v>710</v>
      </c>
      <c r="G217" s="1" t="s">
        <v>534</v>
      </c>
      <c r="H217" s="7" t="s">
        <v>555</v>
      </c>
      <c r="I217" s="1">
        <v>789</v>
      </c>
      <c r="J217" s="31">
        <f>I217-75</f>
        <v>714</v>
      </c>
      <c r="K217" s="1" t="s">
        <v>484</v>
      </c>
      <c r="L217" s="7" t="s">
        <v>475</v>
      </c>
      <c r="M217" s="1" t="s">
        <v>17</v>
      </c>
      <c r="N217" s="1" t="s">
        <v>476</v>
      </c>
      <c r="O217" s="1">
        <v>1</v>
      </c>
      <c r="P217" s="7" t="s">
        <v>304</v>
      </c>
      <c r="Q217" s="31">
        <v>792.4204230769233</v>
      </c>
      <c r="R217" s="4">
        <f t="shared" si="12"/>
        <v>-0.09896315237865935</v>
      </c>
    </row>
    <row r="218" spans="1:18" s="1" customFormat="1" ht="16.5" customHeight="1">
      <c r="A218" s="1">
        <v>126</v>
      </c>
      <c r="B218" s="1">
        <v>602</v>
      </c>
      <c r="C218" s="7" t="s">
        <v>652</v>
      </c>
      <c r="D218" s="1" t="s">
        <v>412</v>
      </c>
      <c r="E218" s="1" t="s">
        <v>31</v>
      </c>
      <c r="F218" s="1">
        <v>21</v>
      </c>
      <c r="G218" s="1" t="s">
        <v>482</v>
      </c>
      <c r="H218" s="7" t="s">
        <v>341</v>
      </c>
      <c r="I218" s="1">
        <v>71.8</v>
      </c>
      <c r="J218" s="31">
        <f aca="true" t="shared" si="13" ref="J218:J225">I218/1.15</f>
        <v>62.434782608695656</v>
      </c>
      <c r="L218" s="7" t="s">
        <v>254</v>
      </c>
      <c r="M218" s="1" t="s">
        <v>10</v>
      </c>
      <c r="N218" s="1" t="s">
        <v>31</v>
      </c>
      <c r="O218" s="1">
        <v>21</v>
      </c>
      <c r="P218" s="7" t="s">
        <v>255</v>
      </c>
      <c r="Q218" s="31">
        <v>69.30812857142857</v>
      </c>
      <c r="R218" s="4">
        <f t="shared" si="12"/>
        <v>-0.09917084914000067</v>
      </c>
    </row>
    <row r="219" spans="1:18" s="1" customFormat="1" ht="16.5" customHeight="1">
      <c r="A219" s="1">
        <v>149</v>
      </c>
      <c r="B219" s="1">
        <v>645</v>
      </c>
      <c r="C219" s="7" t="s">
        <v>749</v>
      </c>
      <c r="D219" s="1" t="s">
        <v>412</v>
      </c>
      <c r="E219" s="1" t="s">
        <v>31</v>
      </c>
      <c r="F219" s="1">
        <v>10</v>
      </c>
      <c r="G219" s="1" t="s">
        <v>482</v>
      </c>
      <c r="H219" s="7" t="s">
        <v>133</v>
      </c>
      <c r="I219" s="1">
        <v>26.3</v>
      </c>
      <c r="J219" s="31">
        <f t="shared" si="13"/>
        <v>22.869565217391308</v>
      </c>
      <c r="K219" s="1" t="s">
        <v>484</v>
      </c>
      <c r="L219" s="7" t="s">
        <v>48</v>
      </c>
      <c r="M219" s="1" t="s">
        <v>41</v>
      </c>
      <c r="N219" s="1" t="s">
        <v>31</v>
      </c>
      <c r="O219" s="1">
        <v>10</v>
      </c>
      <c r="P219" s="7" t="s">
        <v>133</v>
      </c>
      <c r="Q219" s="31">
        <v>25.391000000000005</v>
      </c>
      <c r="R219" s="4">
        <f t="shared" si="12"/>
        <v>-0.09930427248271816</v>
      </c>
    </row>
    <row r="220" spans="1:18" s="1" customFormat="1" ht="16.5" customHeight="1">
      <c r="A220" s="1">
        <v>130</v>
      </c>
      <c r="B220" s="1">
        <v>610</v>
      </c>
      <c r="C220" s="7" t="s">
        <v>695</v>
      </c>
      <c r="D220" s="1" t="s">
        <v>412</v>
      </c>
      <c r="E220" s="1" t="s">
        <v>120</v>
      </c>
      <c r="F220" s="1">
        <v>30</v>
      </c>
      <c r="G220" s="1" t="s">
        <v>482</v>
      </c>
      <c r="H220" s="7" t="s">
        <v>567</v>
      </c>
      <c r="I220" s="1">
        <v>108</v>
      </c>
      <c r="J220" s="31">
        <f t="shared" si="13"/>
        <v>93.91304347826087</v>
      </c>
      <c r="K220" s="1" t="s">
        <v>484</v>
      </c>
      <c r="L220" s="7" t="s">
        <v>269</v>
      </c>
      <c r="M220" s="1" t="s">
        <v>10</v>
      </c>
      <c r="N220" s="1" t="s">
        <v>120</v>
      </c>
      <c r="O220" s="1">
        <v>30</v>
      </c>
      <c r="P220" s="7" t="s">
        <v>124</v>
      </c>
      <c r="Q220" s="31">
        <v>104.28753125</v>
      </c>
      <c r="R220" s="4">
        <f t="shared" si="12"/>
        <v>-0.09947965636341714</v>
      </c>
    </row>
    <row r="221" spans="1:18" s="1" customFormat="1" ht="16.5" customHeight="1">
      <c r="A221" s="1">
        <v>93</v>
      </c>
      <c r="B221" s="1">
        <v>513</v>
      </c>
      <c r="C221" s="7" t="s">
        <v>512</v>
      </c>
      <c r="D221" s="1" t="s">
        <v>412</v>
      </c>
      <c r="E221" s="1" t="s">
        <v>712</v>
      </c>
      <c r="F221" s="1">
        <v>30</v>
      </c>
      <c r="G221" s="1" t="s">
        <v>482</v>
      </c>
      <c r="H221" s="7" t="s">
        <v>514</v>
      </c>
      <c r="I221" s="1">
        <v>273</v>
      </c>
      <c r="J221" s="31">
        <f t="shared" si="13"/>
        <v>237.3913043478261</v>
      </c>
      <c r="K221" s="1" t="s">
        <v>484</v>
      </c>
      <c r="L221" s="7" t="s">
        <v>477</v>
      </c>
      <c r="M221" s="1" t="s">
        <v>10</v>
      </c>
      <c r="N221" s="1" t="s">
        <v>47</v>
      </c>
      <c r="O221" s="1">
        <v>30</v>
      </c>
      <c r="P221" s="7" t="s">
        <v>447</v>
      </c>
      <c r="Q221" s="31">
        <v>263.6362472222223</v>
      </c>
      <c r="R221" s="4">
        <f t="shared" si="12"/>
        <v>-0.09954982727498027</v>
      </c>
    </row>
    <row r="222" spans="1:18" s="1" customFormat="1" ht="16.5" customHeight="1">
      <c r="A222" s="1">
        <v>66</v>
      </c>
      <c r="B222" s="1">
        <v>340</v>
      </c>
      <c r="C222" s="7" t="s">
        <v>655</v>
      </c>
      <c r="D222" s="1" t="s">
        <v>487</v>
      </c>
      <c r="E222" s="1" t="s">
        <v>573</v>
      </c>
      <c r="G222" s="1" t="s">
        <v>489</v>
      </c>
      <c r="H222" s="7" t="s">
        <v>464</v>
      </c>
      <c r="I222" s="1">
        <v>85.2</v>
      </c>
      <c r="J222" s="31">
        <f t="shared" si="13"/>
        <v>74.08695652173914</v>
      </c>
      <c r="K222" s="1" t="s">
        <v>484</v>
      </c>
      <c r="L222" s="7" t="s">
        <v>248</v>
      </c>
      <c r="M222" s="1" t="s">
        <v>193</v>
      </c>
      <c r="N222" s="1" t="s">
        <v>249</v>
      </c>
      <c r="O222" s="1">
        <v>1</v>
      </c>
      <c r="P222" s="7" t="s">
        <v>464</v>
      </c>
      <c r="Q222" s="31">
        <v>82.28119999999998</v>
      </c>
      <c r="R222" s="4">
        <f t="shared" si="12"/>
        <v>-0.09958828357219932</v>
      </c>
    </row>
    <row r="223" spans="1:18" s="1" customFormat="1" ht="16.5" customHeight="1">
      <c r="A223" s="1">
        <v>172</v>
      </c>
      <c r="B223" s="1">
        <v>659</v>
      </c>
      <c r="C223" s="7" t="s">
        <v>732</v>
      </c>
      <c r="D223" s="1" t="s">
        <v>50</v>
      </c>
      <c r="E223" s="1" t="s">
        <v>735</v>
      </c>
      <c r="F223" s="1">
        <v>60</v>
      </c>
      <c r="G223" s="1" t="s">
        <v>381</v>
      </c>
      <c r="H223" s="7" t="s">
        <v>519</v>
      </c>
      <c r="I223" s="1">
        <v>383</v>
      </c>
      <c r="J223" s="31">
        <f t="shared" si="13"/>
        <v>333.04347826086956</v>
      </c>
      <c r="K223" s="1" t="s">
        <v>484</v>
      </c>
      <c r="L223" s="7" t="s">
        <v>303</v>
      </c>
      <c r="M223" s="1" t="s">
        <v>50</v>
      </c>
      <c r="N223" s="7" t="s">
        <v>315</v>
      </c>
      <c r="O223" s="1">
        <v>1</v>
      </c>
      <c r="P223" s="7" t="s">
        <v>462</v>
      </c>
      <c r="Q223" s="31">
        <v>369.98377142857146</v>
      </c>
      <c r="R223" s="4">
        <f t="shared" si="12"/>
        <v>-0.09984300939759877</v>
      </c>
    </row>
    <row r="224" spans="1:18" s="1" customFormat="1" ht="16.5" customHeight="1">
      <c r="A224" s="1">
        <v>219</v>
      </c>
      <c r="B224" s="1">
        <v>1046</v>
      </c>
      <c r="C224" s="7" t="s">
        <v>757</v>
      </c>
      <c r="D224" s="1" t="s">
        <v>758</v>
      </c>
      <c r="E224" s="1" t="s">
        <v>759</v>
      </c>
      <c r="G224" s="1" t="s">
        <v>534</v>
      </c>
      <c r="H224" s="7" t="s">
        <v>760</v>
      </c>
      <c r="I224" s="1">
        <v>53.8</v>
      </c>
      <c r="J224" s="31">
        <f t="shared" si="13"/>
        <v>46.78260869565217</v>
      </c>
      <c r="K224" s="1" t="s">
        <v>484</v>
      </c>
      <c r="L224" s="7" t="s">
        <v>210</v>
      </c>
      <c r="M224" s="1" t="s">
        <v>211</v>
      </c>
      <c r="N224" s="1" t="s">
        <v>212</v>
      </c>
      <c r="O224" s="1">
        <v>1</v>
      </c>
      <c r="P224" s="7" t="s">
        <v>472</v>
      </c>
      <c r="Q224" s="31">
        <v>52</v>
      </c>
      <c r="R224" s="4">
        <f t="shared" si="12"/>
        <v>-0.10033444816053515</v>
      </c>
    </row>
    <row r="225" spans="1:18" s="1" customFormat="1" ht="16.5" customHeight="1">
      <c r="A225" s="1">
        <v>36</v>
      </c>
      <c r="B225" s="1">
        <v>241</v>
      </c>
      <c r="C225" s="7" t="s">
        <v>498</v>
      </c>
      <c r="D225" s="1" t="s">
        <v>487</v>
      </c>
      <c r="E225" s="1" t="s">
        <v>499</v>
      </c>
      <c r="G225" s="1" t="s">
        <v>381</v>
      </c>
      <c r="H225" s="7" t="s">
        <v>133</v>
      </c>
      <c r="I225" s="1">
        <v>45.7</v>
      </c>
      <c r="J225" s="31">
        <f t="shared" si="13"/>
        <v>39.739130434782616</v>
      </c>
      <c r="K225" s="1" t="s">
        <v>484</v>
      </c>
      <c r="L225" s="7" t="s">
        <v>148</v>
      </c>
      <c r="M225" s="1" t="s">
        <v>13</v>
      </c>
      <c r="N225" s="1" t="s">
        <v>231</v>
      </c>
      <c r="O225" s="1">
        <v>1</v>
      </c>
      <c r="P225" s="7" t="s">
        <v>133</v>
      </c>
      <c r="Q225" s="31">
        <v>44.171448275862055</v>
      </c>
      <c r="R225" s="4">
        <f t="shared" si="12"/>
        <v>-0.1003435027395632</v>
      </c>
    </row>
    <row r="226" spans="1:18" s="1" customFormat="1" ht="16.5" customHeight="1">
      <c r="A226" s="1">
        <v>270</v>
      </c>
      <c r="B226" s="1">
        <v>1117</v>
      </c>
      <c r="C226" s="7" t="s">
        <v>595</v>
      </c>
      <c r="D226" s="1" t="s">
        <v>487</v>
      </c>
      <c r="E226" s="1" t="s">
        <v>584</v>
      </c>
      <c r="G226" s="1" t="s">
        <v>489</v>
      </c>
      <c r="H226" s="7" t="s">
        <v>74</v>
      </c>
      <c r="I226" s="1">
        <v>756</v>
      </c>
      <c r="J226" s="31">
        <f>I226-75</f>
        <v>681</v>
      </c>
      <c r="K226" s="1" t="s">
        <v>484</v>
      </c>
      <c r="L226" s="7" t="s">
        <v>256</v>
      </c>
      <c r="M226" s="1" t="s">
        <v>13</v>
      </c>
      <c r="N226" s="1" t="s">
        <v>257</v>
      </c>
      <c r="O226" s="1">
        <v>1</v>
      </c>
      <c r="P226" s="7" t="s">
        <v>446</v>
      </c>
      <c r="Q226" s="31">
        <v>757.1819047619048</v>
      </c>
      <c r="R226" s="4">
        <f t="shared" si="12"/>
        <v>-0.1006124212461999</v>
      </c>
    </row>
    <row r="227" spans="1:18" s="1" customFormat="1" ht="16.5" customHeight="1">
      <c r="A227" s="1">
        <v>88</v>
      </c>
      <c r="B227" s="1">
        <v>507</v>
      </c>
      <c r="C227" s="7" t="s">
        <v>527</v>
      </c>
      <c r="D227" s="1" t="s">
        <v>412</v>
      </c>
      <c r="E227" s="1" t="s">
        <v>529</v>
      </c>
      <c r="F227" s="1">
        <v>50</v>
      </c>
      <c r="G227" s="1" t="s">
        <v>482</v>
      </c>
      <c r="H227" s="7" t="s">
        <v>459</v>
      </c>
      <c r="I227" s="1">
        <v>117</v>
      </c>
      <c r="J227" s="31">
        <f aca="true" t="shared" si="14" ref="J227:J251">I227/1.15</f>
        <v>101.73913043478262</v>
      </c>
      <c r="K227" s="1" t="s">
        <v>484</v>
      </c>
      <c r="L227" s="7" t="s">
        <v>89</v>
      </c>
      <c r="M227" s="1" t="s">
        <v>10</v>
      </c>
      <c r="N227" s="1" t="s">
        <v>173</v>
      </c>
      <c r="O227" s="1">
        <v>50</v>
      </c>
      <c r="P227" s="7" t="s">
        <v>459</v>
      </c>
      <c r="Q227" s="31">
        <v>113.18306060606064</v>
      </c>
      <c r="R227" s="4">
        <f t="shared" si="12"/>
        <v>-0.10110991971766155</v>
      </c>
    </row>
    <row r="228" spans="1:18" s="1" customFormat="1" ht="16.5" customHeight="1">
      <c r="A228" s="1">
        <v>304</v>
      </c>
      <c r="B228" s="1">
        <v>131</v>
      </c>
      <c r="C228" s="7" t="s">
        <v>518</v>
      </c>
      <c r="D228" s="1" t="s">
        <v>412</v>
      </c>
      <c r="E228" s="1" t="s">
        <v>31</v>
      </c>
      <c r="F228" s="1">
        <v>14</v>
      </c>
      <c r="G228" s="1" t="s">
        <v>482</v>
      </c>
      <c r="H228" s="7" t="s">
        <v>519</v>
      </c>
      <c r="I228" s="1">
        <v>254</v>
      </c>
      <c r="J228" s="31">
        <f t="shared" si="14"/>
        <v>220.8695652173913</v>
      </c>
      <c r="K228" s="1" t="s">
        <v>484</v>
      </c>
      <c r="L228" s="7" t="s">
        <v>88</v>
      </c>
      <c r="M228" s="1" t="s">
        <v>41</v>
      </c>
      <c r="N228" s="1" t="s">
        <v>31</v>
      </c>
      <c r="O228" s="1">
        <v>14</v>
      </c>
      <c r="P228" s="7" t="s">
        <v>462</v>
      </c>
      <c r="Q228" s="31">
        <v>245.75291666666666</v>
      </c>
      <c r="R228" s="4">
        <f t="shared" si="12"/>
        <v>-0.10125353459396183</v>
      </c>
    </row>
    <row r="229" spans="1:18" s="1" customFormat="1" ht="16.5" customHeight="1">
      <c r="A229" s="1">
        <v>129</v>
      </c>
      <c r="B229" s="1">
        <v>609</v>
      </c>
      <c r="C229" s="7" t="s">
        <v>556</v>
      </c>
      <c r="D229" s="1" t="s">
        <v>412</v>
      </c>
      <c r="E229" s="1" t="s">
        <v>31</v>
      </c>
      <c r="F229" s="1">
        <v>7</v>
      </c>
      <c r="G229" s="1" t="s">
        <v>482</v>
      </c>
      <c r="H229" s="7" t="s">
        <v>557</v>
      </c>
      <c r="I229" s="1">
        <v>117</v>
      </c>
      <c r="J229" s="31">
        <f t="shared" si="14"/>
        <v>101.73913043478262</v>
      </c>
      <c r="K229" s="1" t="s">
        <v>484</v>
      </c>
      <c r="L229" s="7" t="s">
        <v>282</v>
      </c>
      <c r="M229" s="1" t="s">
        <v>10</v>
      </c>
      <c r="N229" s="1" t="s">
        <v>31</v>
      </c>
      <c r="O229" s="1">
        <v>7</v>
      </c>
      <c r="P229" s="7" t="s">
        <v>451</v>
      </c>
      <c r="Q229" s="31">
        <v>113.20896874999998</v>
      </c>
      <c r="R229" s="4">
        <f t="shared" si="12"/>
        <v>-0.10131563286780104</v>
      </c>
    </row>
    <row r="230" spans="1:18" s="1" customFormat="1" ht="16.5" customHeight="1">
      <c r="A230" s="1">
        <v>83</v>
      </c>
      <c r="B230" s="1">
        <v>493</v>
      </c>
      <c r="C230" s="7" t="s">
        <v>771</v>
      </c>
      <c r="D230" s="1" t="s">
        <v>412</v>
      </c>
      <c r="E230" s="1" t="s">
        <v>31</v>
      </c>
      <c r="F230" s="1">
        <v>28</v>
      </c>
      <c r="G230" s="1" t="s">
        <v>482</v>
      </c>
      <c r="H230" s="7" t="s">
        <v>557</v>
      </c>
      <c r="I230" s="1">
        <v>436</v>
      </c>
      <c r="J230" s="31">
        <f t="shared" si="14"/>
        <v>379.13043478260875</v>
      </c>
      <c r="K230" s="1" t="s">
        <v>484</v>
      </c>
      <c r="L230" s="7" t="s">
        <v>325</v>
      </c>
      <c r="M230" s="1" t="s">
        <v>10</v>
      </c>
      <c r="N230" s="1" t="s">
        <v>31</v>
      </c>
      <c r="O230" s="1">
        <v>28</v>
      </c>
      <c r="P230" s="7" t="s">
        <v>451</v>
      </c>
      <c r="Q230" s="31">
        <v>422.401375</v>
      </c>
      <c r="R230" s="4">
        <f t="shared" si="12"/>
        <v>-0.10244033939849564</v>
      </c>
    </row>
    <row r="231" spans="1:18" s="1" customFormat="1" ht="16.5" customHeight="1">
      <c r="A231" s="1">
        <v>279</v>
      </c>
      <c r="B231" s="1">
        <v>1123</v>
      </c>
      <c r="C231" s="7" t="s">
        <v>638</v>
      </c>
      <c r="D231" s="1" t="s">
        <v>487</v>
      </c>
      <c r="E231" s="7" t="s">
        <v>641</v>
      </c>
      <c r="G231" s="1" t="s">
        <v>489</v>
      </c>
      <c r="H231" s="7" t="s">
        <v>290</v>
      </c>
      <c r="I231" s="1">
        <v>312</v>
      </c>
      <c r="J231" s="31">
        <f t="shared" si="14"/>
        <v>271.304347826087</v>
      </c>
      <c r="L231" s="7" t="s">
        <v>319</v>
      </c>
      <c r="M231" s="1" t="s">
        <v>13</v>
      </c>
      <c r="N231" s="1" t="s">
        <v>387</v>
      </c>
      <c r="O231" s="1">
        <v>1</v>
      </c>
      <c r="P231" s="7" t="s">
        <v>290</v>
      </c>
      <c r="Q231" s="31">
        <v>302.2926954545454</v>
      </c>
      <c r="R231" s="4">
        <f t="shared" si="12"/>
        <v>-0.10251106988166714</v>
      </c>
    </row>
    <row r="232" spans="1:18" s="1" customFormat="1" ht="16.5" customHeight="1">
      <c r="A232" s="1">
        <v>305</v>
      </c>
      <c r="B232" s="1">
        <v>134</v>
      </c>
      <c r="C232" s="7" t="s">
        <v>618</v>
      </c>
      <c r="D232" s="1" t="s">
        <v>412</v>
      </c>
      <c r="E232" s="1" t="s">
        <v>154</v>
      </c>
      <c r="F232" s="1">
        <v>7</v>
      </c>
      <c r="G232" s="1" t="s">
        <v>482</v>
      </c>
      <c r="H232" s="7" t="s">
        <v>619</v>
      </c>
      <c r="I232" s="1">
        <v>240</v>
      </c>
      <c r="J232" s="31">
        <f t="shared" si="14"/>
        <v>208.69565217391306</v>
      </c>
      <c r="K232" s="1" t="s">
        <v>594</v>
      </c>
      <c r="L232" s="7" t="s">
        <v>153</v>
      </c>
      <c r="M232" s="1" t="s">
        <v>10</v>
      </c>
      <c r="N232" s="1" t="s">
        <v>154</v>
      </c>
      <c r="O232" s="1">
        <v>7</v>
      </c>
      <c r="P232" s="7" t="s">
        <v>155</v>
      </c>
      <c r="Q232" s="31">
        <v>232.54307058823525</v>
      </c>
      <c r="R232" s="4">
        <f t="shared" si="12"/>
        <v>-0.10255054409489969</v>
      </c>
    </row>
    <row r="233" spans="1:18" s="1" customFormat="1" ht="16.5" customHeight="1">
      <c r="A233" s="1">
        <v>63</v>
      </c>
      <c r="B233" s="1">
        <v>292</v>
      </c>
      <c r="C233" s="7" t="s">
        <v>627</v>
      </c>
      <c r="D233" s="1" t="s">
        <v>412</v>
      </c>
      <c r="E233" s="1" t="s">
        <v>628</v>
      </c>
      <c r="F233" s="1">
        <v>100</v>
      </c>
      <c r="G233" s="1" t="s">
        <v>482</v>
      </c>
      <c r="H233" s="7" t="s">
        <v>187</v>
      </c>
      <c r="I233" s="1">
        <v>309</v>
      </c>
      <c r="J233" s="31">
        <f t="shared" si="14"/>
        <v>268.69565217391306</v>
      </c>
      <c r="K233" s="1" t="s">
        <v>484</v>
      </c>
      <c r="L233" s="7" t="s">
        <v>207</v>
      </c>
      <c r="M233" s="1" t="s">
        <v>10</v>
      </c>
      <c r="N233" s="1" t="s">
        <v>208</v>
      </c>
      <c r="O233" s="1">
        <v>100</v>
      </c>
      <c r="P233" s="7" t="s">
        <v>468</v>
      </c>
      <c r="Q233" s="31">
        <v>299.5</v>
      </c>
      <c r="R233" s="4">
        <f t="shared" si="12"/>
        <v>-0.10285258038760246</v>
      </c>
    </row>
    <row r="234" spans="1:18" s="1" customFormat="1" ht="16.5" customHeight="1">
      <c r="A234" s="1">
        <v>64</v>
      </c>
      <c r="B234" s="1">
        <v>340</v>
      </c>
      <c r="C234" s="7" t="s">
        <v>701</v>
      </c>
      <c r="D234" s="1" t="s">
        <v>487</v>
      </c>
      <c r="E234" s="1" t="s">
        <v>573</v>
      </c>
      <c r="G234" s="1" t="s">
        <v>489</v>
      </c>
      <c r="H234" s="7" t="s">
        <v>574</v>
      </c>
      <c r="I234" s="1">
        <v>85.2</v>
      </c>
      <c r="J234" s="31">
        <f t="shared" si="14"/>
        <v>74.08695652173914</v>
      </c>
      <c r="K234" s="1" t="s">
        <v>484</v>
      </c>
      <c r="L234" s="7" t="s">
        <v>429</v>
      </c>
      <c r="M234" s="1" t="s">
        <v>193</v>
      </c>
      <c r="N234" s="1" t="s">
        <v>21</v>
      </c>
      <c r="O234" s="1">
        <v>1</v>
      </c>
      <c r="P234" s="7" t="s">
        <v>22</v>
      </c>
      <c r="Q234" s="31">
        <v>82.61</v>
      </c>
      <c r="R234" s="4">
        <f t="shared" si="12"/>
        <v>-0.10317205517807601</v>
      </c>
    </row>
    <row r="235" spans="1:18" s="1" customFormat="1" ht="16.5" customHeight="1">
      <c r="A235" s="1">
        <v>120</v>
      </c>
      <c r="B235" s="1">
        <v>592</v>
      </c>
      <c r="C235" s="7" t="s">
        <v>775</v>
      </c>
      <c r="D235" s="1" t="s">
        <v>522</v>
      </c>
      <c r="E235" s="1" t="s">
        <v>63</v>
      </c>
      <c r="F235" s="1">
        <v>10</v>
      </c>
      <c r="G235" s="1" t="s">
        <v>482</v>
      </c>
      <c r="H235" s="7" t="s">
        <v>467</v>
      </c>
      <c r="I235" s="1">
        <v>95.4</v>
      </c>
      <c r="J235" s="31">
        <f t="shared" si="14"/>
        <v>82.95652173913045</v>
      </c>
      <c r="K235" s="1" t="s">
        <v>484</v>
      </c>
      <c r="L235" s="7" t="s">
        <v>261</v>
      </c>
      <c r="M235" s="1" t="s">
        <v>104</v>
      </c>
      <c r="N235" s="1" t="s">
        <v>63</v>
      </c>
      <c r="O235" s="1">
        <v>10</v>
      </c>
      <c r="P235" s="7" t="s">
        <v>467</v>
      </c>
      <c r="Q235" s="31">
        <v>92.54791666666667</v>
      </c>
      <c r="R235" s="4">
        <f t="shared" si="12"/>
        <v>-0.10363707010371616</v>
      </c>
    </row>
    <row r="236" spans="1:18" s="1" customFormat="1" ht="16.5" customHeight="1">
      <c r="A236" s="1">
        <v>140</v>
      </c>
      <c r="B236" s="1">
        <v>616</v>
      </c>
      <c r="C236" s="7" t="s">
        <v>707</v>
      </c>
      <c r="D236" s="1" t="s">
        <v>412</v>
      </c>
      <c r="E236" s="1" t="s">
        <v>370</v>
      </c>
      <c r="F236" s="1">
        <v>10</v>
      </c>
      <c r="G236" s="1" t="s">
        <v>482</v>
      </c>
      <c r="H236" s="7" t="s">
        <v>693</v>
      </c>
      <c r="I236" s="1">
        <v>128</v>
      </c>
      <c r="J236" s="31">
        <f t="shared" si="14"/>
        <v>111.30434782608697</v>
      </c>
      <c r="K236" s="1" t="s">
        <v>484</v>
      </c>
      <c r="L236" s="7" t="s">
        <v>369</v>
      </c>
      <c r="M236" s="1" t="s">
        <v>10</v>
      </c>
      <c r="N236" s="1" t="s">
        <v>370</v>
      </c>
      <c r="O236" s="1">
        <v>10</v>
      </c>
      <c r="P236" s="7" t="s">
        <v>241</v>
      </c>
      <c r="Q236" s="31">
        <v>124.23838709677419</v>
      </c>
      <c r="R236" s="4">
        <f t="shared" si="12"/>
        <v>-0.1041066257614274</v>
      </c>
    </row>
    <row r="237" spans="1:18" s="1" customFormat="1" ht="16.5" customHeight="1">
      <c r="A237" s="1">
        <v>5</v>
      </c>
      <c r="B237" s="1">
        <v>183</v>
      </c>
      <c r="C237" s="7" t="s">
        <v>691</v>
      </c>
      <c r="D237" s="1" t="s">
        <v>487</v>
      </c>
      <c r="E237" s="7" t="s">
        <v>803</v>
      </c>
      <c r="G237" s="1" t="s">
        <v>489</v>
      </c>
      <c r="H237" s="7" t="s">
        <v>622</v>
      </c>
      <c r="I237" s="1">
        <v>22</v>
      </c>
      <c r="J237" s="31">
        <f t="shared" si="14"/>
        <v>19.1304347826087</v>
      </c>
      <c r="K237" s="1" t="s">
        <v>484</v>
      </c>
      <c r="L237" s="7" t="s">
        <v>99</v>
      </c>
      <c r="M237" s="1" t="s">
        <v>5</v>
      </c>
      <c r="N237" s="1" t="s">
        <v>100</v>
      </c>
      <c r="O237" s="1">
        <v>1</v>
      </c>
      <c r="P237" s="7" t="s">
        <v>466</v>
      </c>
      <c r="Q237" s="31">
        <v>21.357500000000005</v>
      </c>
      <c r="R237" s="4">
        <f t="shared" si="12"/>
        <v>-0.10427555741033856</v>
      </c>
    </row>
    <row r="238" spans="1:18" s="1" customFormat="1" ht="16.5" customHeight="1">
      <c r="A238" s="1">
        <v>227</v>
      </c>
      <c r="B238" s="1">
        <v>1075</v>
      </c>
      <c r="C238" s="7" t="s">
        <v>504</v>
      </c>
      <c r="D238" s="1" t="s">
        <v>508</v>
      </c>
      <c r="E238" s="1" t="s">
        <v>31</v>
      </c>
      <c r="F238" s="1">
        <v>10</v>
      </c>
      <c r="G238" s="1" t="s">
        <v>381</v>
      </c>
      <c r="H238" s="7" t="s">
        <v>507</v>
      </c>
      <c r="I238" s="1">
        <v>61.4</v>
      </c>
      <c r="J238" s="31">
        <f t="shared" si="14"/>
        <v>53.39130434782609</v>
      </c>
      <c r="K238" s="1" t="s">
        <v>484</v>
      </c>
      <c r="L238" s="7" t="s">
        <v>391</v>
      </c>
      <c r="M238" s="1" t="s">
        <v>392</v>
      </c>
      <c r="N238" s="1" t="s">
        <v>31</v>
      </c>
      <c r="O238" s="1">
        <v>10</v>
      </c>
      <c r="P238" s="7" t="s">
        <v>354</v>
      </c>
      <c r="Q238" s="31">
        <v>59.61733333333333</v>
      </c>
      <c r="R238" s="4">
        <f t="shared" si="12"/>
        <v>-0.10443320151030855</v>
      </c>
    </row>
    <row r="239" spans="1:18" s="1" customFormat="1" ht="16.5" customHeight="1">
      <c r="A239" s="1">
        <v>1</v>
      </c>
      <c r="B239" s="1">
        <v>160</v>
      </c>
      <c r="C239" s="7" t="s">
        <v>682</v>
      </c>
      <c r="D239" s="1" t="s">
        <v>412</v>
      </c>
      <c r="E239" s="1" t="s">
        <v>526</v>
      </c>
      <c r="F239" s="1">
        <v>10</v>
      </c>
      <c r="G239" s="1" t="s">
        <v>482</v>
      </c>
      <c r="H239" s="7" t="s">
        <v>463</v>
      </c>
      <c r="I239" s="1">
        <v>56.8</v>
      </c>
      <c r="J239" s="31">
        <f t="shared" si="14"/>
        <v>49.391304347826086</v>
      </c>
      <c r="K239" s="1" t="s">
        <v>484</v>
      </c>
      <c r="L239" s="7" t="s">
        <v>411</v>
      </c>
      <c r="M239" s="1" t="s">
        <v>412</v>
      </c>
      <c r="N239" s="1" t="s">
        <v>85</v>
      </c>
      <c r="O239" s="1">
        <v>10</v>
      </c>
      <c r="P239" s="7" t="s">
        <v>463</v>
      </c>
      <c r="Q239" s="31">
        <v>55.15173913043477</v>
      </c>
      <c r="R239" s="4">
        <f t="shared" si="12"/>
        <v>-0.10444701968482192</v>
      </c>
    </row>
    <row r="240" spans="1:18" s="1" customFormat="1" ht="16.5" customHeight="1">
      <c r="A240" s="1">
        <v>186</v>
      </c>
      <c r="B240" s="1">
        <v>871</v>
      </c>
      <c r="C240" s="7" t="s">
        <v>657</v>
      </c>
      <c r="D240" s="1" t="s">
        <v>68</v>
      </c>
      <c r="E240" s="1" t="s">
        <v>102</v>
      </c>
      <c r="F240" s="1">
        <v>7</v>
      </c>
      <c r="G240" s="1" t="s">
        <v>482</v>
      </c>
      <c r="H240" s="7" t="s">
        <v>467</v>
      </c>
      <c r="I240" s="1">
        <v>87.2</v>
      </c>
      <c r="J240" s="31">
        <f t="shared" si="14"/>
        <v>75.82608695652175</v>
      </c>
      <c r="K240" s="1" t="s">
        <v>484</v>
      </c>
      <c r="L240" s="7" t="s">
        <v>413</v>
      </c>
      <c r="M240" s="1" t="s">
        <v>68</v>
      </c>
      <c r="N240" s="1" t="s">
        <v>102</v>
      </c>
      <c r="O240" s="1">
        <v>7</v>
      </c>
      <c r="P240" s="7" t="s">
        <v>467</v>
      </c>
      <c r="Q240" s="31">
        <v>84.70603</v>
      </c>
      <c r="R240" s="4">
        <f t="shared" si="12"/>
        <v>-0.10483247820111803</v>
      </c>
    </row>
    <row r="241" spans="1:18" s="1" customFormat="1" ht="16.5" customHeight="1">
      <c r="A241" s="1">
        <v>84</v>
      </c>
      <c r="B241" s="1">
        <v>494</v>
      </c>
      <c r="C241" s="7" t="s">
        <v>773</v>
      </c>
      <c r="D241" s="1" t="s">
        <v>412</v>
      </c>
      <c r="E241" s="1" t="s">
        <v>774</v>
      </c>
      <c r="F241" s="1">
        <v>30</v>
      </c>
      <c r="G241" s="1" t="s">
        <v>482</v>
      </c>
      <c r="H241" s="7" t="s">
        <v>470</v>
      </c>
      <c r="I241" s="1">
        <v>218</v>
      </c>
      <c r="J241" s="31">
        <f t="shared" si="14"/>
        <v>189.56521739130437</v>
      </c>
      <c r="K241" s="1" t="s">
        <v>484</v>
      </c>
      <c r="L241" s="7" t="s">
        <v>296</v>
      </c>
      <c r="M241" s="1" t="s">
        <v>41</v>
      </c>
      <c r="N241" s="1" t="s">
        <v>297</v>
      </c>
      <c r="O241" s="1">
        <v>30</v>
      </c>
      <c r="P241" s="7" t="s">
        <v>470</v>
      </c>
      <c r="Q241" s="31">
        <v>211.91935588235296</v>
      </c>
      <c r="R241" s="4">
        <f t="shared" si="12"/>
        <v>-0.10548417532685636</v>
      </c>
    </row>
    <row r="242" spans="1:18" s="1" customFormat="1" ht="16.5" customHeight="1">
      <c r="A242" s="1">
        <v>91</v>
      </c>
      <c r="B242" s="1">
        <v>509</v>
      </c>
      <c r="C242" s="7" t="s">
        <v>673</v>
      </c>
      <c r="D242" s="1" t="s">
        <v>412</v>
      </c>
      <c r="E242" s="1" t="s">
        <v>120</v>
      </c>
      <c r="F242" s="1">
        <v>30</v>
      </c>
      <c r="G242" s="1" t="s">
        <v>482</v>
      </c>
      <c r="H242" s="7" t="s">
        <v>519</v>
      </c>
      <c r="I242" s="1">
        <v>112</v>
      </c>
      <c r="J242" s="31">
        <f t="shared" si="14"/>
        <v>97.3913043478261</v>
      </c>
      <c r="K242" s="1" t="s">
        <v>484</v>
      </c>
      <c r="L242" s="7" t="s">
        <v>194</v>
      </c>
      <c r="M242" s="1" t="s">
        <v>41</v>
      </c>
      <c r="N242" s="1" t="s">
        <v>120</v>
      </c>
      <c r="O242" s="1">
        <v>30</v>
      </c>
      <c r="P242" s="7" t="s">
        <v>462</v>
      </c>
      <c r="Q242" s="31">
        <v>108.97168571428568</v>
      </c>
      <c r="R242" s="4">
        <f t="shared" si="12"/>
        <v>-0.1062696359201265</v>
      </c>
    </row>
    <row r="243" spans="1:18" s="1" customFormat="1" ht="16.5" customHeight="1">
      <c r="A243" s="1">
        <v>94</v>
      </c>
      <c r="B243" s="1">
        <v>513</v>
      </c>
      <c r="C243" s="7" t="s">
        <v>512</v>
      </c>
      <c r="D243" s="1" t="s">
        <v>412</v>
      </c>
      <c r="E243" s="1" t="s">
        <v>672</v>
      </c>
      <c r="F243" s="1">
        <v>30</v>
      </c>
      <c r="G243" s="1" t="s">
        <v>482</v>
      </c>
      <c r="H243" s="7" t="s">
        <v>514</v>
      </c>
      <c r="I243" s="1">
        <v>161</v>
      </c>
      <c r="J243" s="31">
        <f t="shared" si="14"/>
        <v>140</v>
      </c>
      <c r="L243" s="7" t="s">
        <v>477</v>
      </c>
      <c r="M243" s="1" t="s">
        <v>10</v>
      </c>
      <c r="N243" s="1" t="s">
        <v>123</v>
      </c>
      <c r="O243" s="1">
        <v>30</v>
      </c>
      <c r="P243" s="7" t="s">
        <v>447</v>
      </c>
      <c r="Q243" s="31">
        <v>156.80274444444444</v>
      </c>
      <c r="R243" s="4">
        <f t="shared" si="12"/>
        <v>-0.10715848440011005</v>
      </c>
    </row>
    <row r="244" spans="1:18" s="1" customFormat="1" ht="16.5" customHeight="1">
      <c r="A244" s="1">
        <v>79</v>
      </c>
      <c r="B244" s="1">
        <v>479</v>
      </c>
      <c r="C244" s="7" t="s">
        <v>509</v>
      </c>
      <c r="D244" s="1" t="s">
        <v>412</v>
      </c>
      <c r="E244" s="1" t="s">
        <v>11</v>
      </c>
      <c r="F244" s="1">
        <v>7</v>
      </c>
      <c r="G244" s="1" t="s">
        <v>482</v>
      </c>
      <c r="H244" s="7" t="s">
        <v>447</v>
      </c>
      <c r="I244" s="1">
        <v>36.2</v>
      </c>
      <c r="J244" s="31">
        <f t="shared" si="14"/>
        <v>31.478260869565222</v>
      </c>
      <c r="K244" s="1" t="s">
        <v>484</v>
      </c>
      <c r="L244" s="7" t="s">
        <v>293</v>
      </c>
      <c r="M244" s="1" t="s">
        <v>10</v>
      </c>
      <c r="N244" s="1" t="s">
        <v>11</v>
      </c>
      <c r="O244" s="1">
        <v>7</v>
      </c>
      <c r="P244" s="7" t="s">
        <v>447</v>
      </c>
      <c r="Q244" s="31">
        <v>35.28642857142857</v>
      </c>
      <c r="R244" s="4">
        <f t="shared" si="12"/>
        <v>-0.10792159637676749</v>
      </c>
    </row>
    <row r="245" spans="1:18" s="1" customFormat="1" ht="16.5" customHeight="1">
      <c r="A245" s="1">
        <v>190</v>
      </c>
      <c r="B245" s="1">
        <v>946</v>
      </c>
      <c r="C245" s="7" t="s">
        <v>720</v>
      </c>
      <c r="D245" s="1" t="s">
        <v>487</v>
      </c>
      <c r="E245" s="7" t="s">
        <v>721</v>
      </c>
      <c r="G245" s="1" t="s">
        <v>415</v>
      </c>
      <c r="H245" s="7" t="s">
        <v>187</v>
      </c>
      <c r="I245" s="1">
        <v>118</v>
      </c>
      <c r="J245" s="31">
        <f t="shared" si="14"/>
        <v>102.60869565217392</v>
      </c>
      <c r="K245" s="1" t="s">
        <v>484</v>
      </c>
      <c r="L245" s="7" t="s">
        <v>70</v>
      </c>
      <c r="M245" s="1" t="s">
        <v>71</v>
      </c>
      <c r="N245" s="1" t="s">
        <v>72</v>
      </c>
      <c r="O245" s="1">
        <v>1</v>
      </c>
      <c r="P245" s="7" t="s">
        <v>468</v>
      </c>
      <c r="Q245" s="31">
        <v>115.14852631578948</v>
      </c>
      <c r="R245" s="4">
        <f t="shared" si="12"/>
        <v>-0.1089013560557923</v>
      </c>
    </row>
    <row r="246" spans="1:18" s="1" customFormat="1" ht="16.5" customHeight="1">
      <c r="A246" s="1">
        <v>255</v>
      </c>
      <c r="B246" s="1">
        <v>1114</v>
      </c>
      <c r="C246" s="7" t="s">
        <v>601</v>
      </c>
      <c r="D246" s="1" t="s">
        <v>487</v>
      </c>
      <c r="E246" s="1" t="s">
        <v>605</v>
      </c>
      <c r="G246" s="1" t="s">
        <v>489</v>
      </c>
      <c r="H246" s="7" t="s">
        <v>290</v>
      </c>
      <c r="I246" s="1">
        <v>125</v>
      </c>
      <c r="J246" s="31">
        <f t="shared" si="14"/>
        <v>108.69565217391305</v>
      </c>
      <c r="L246" s="7" t="s">
        <v>289</v>
      </c>
      <c r="M246" s="1" t="s">
        <v>13</v>
      </c>
      <c r="N246" s="1" t="s">
        <v>436</v>
      </c>
      <c r="O246" s="1">
        <v>1</v>
      </c>
      <c r="P246" s="7" t="s">
        <v>290</v>
      </c>
      <c r="Q246" s="31">
        <v>122.04599999999998</v>
      </c>
      <c r="R246" s="4">
        <f t="shared" si="12"/>
        <v>-0.10938783594781422</v>
      </c>
    </row>
    <row r="247" spans="1:18" s="1" customFormat="1" ht="16.5" customHeight="1">
      <c r="A247" s="1">
        <v>265</v>
      </c>
      <c r="B247" s="1">
        <v>1115</v>
      </c>
      <c r="C247" s="7" t="s">
        <v>607</v>
      </c>
      <c r="D247" s="1" t="s">
        <v>487</v>
      </c>
      <c r="E247" s="1" t="s">
        <v>610</v>
      </c>
      <c r="G247" s="1" t="s">
        <v>489</v>
      </c>
      <c r="H247" s="7" t="s">
        <v>398</v>
      </c>
      <c r="I247" s="1">
        <v>568</v>
      </c>
      <c r="J247" s="31">
        <f t="shared" si="14"/>
        <v>493.91304347826093</v>
      </c>
      <c r="L247" s="7" t="s">
        <v>75</v>
      </c>
      <c r="M247" s="1" t="s">
        <v>13</v>
      </c>
      <c r="N247" s="1" t="s">
        <v>409</v>
      </c>
      <c r="O247" s="1">
        <v>1</v>
      </c>
      <c r="P247" s="7" t="s">
        <v>450</v>
      </c>
      <c r="Q247" s="31">
        <v>558.4444444444445</v>
      </c>
      <c r="R247" s="4">
        <f t="shared" si="12"/>
        <v>-0.11555563245038833</v>
      </c>
    </row>
    <row r="248" spans="1:18" s="1" customFormat="1" ht="16.5" customHeight="1">
      <c r="A248" s="1">
        <v>164</v>
      </c>
      <c r="B248" s="1">
        <v>655</v>
      </c>
      <c r="C248" s="7" t="s">
        <v>702</v>
      </c>
      <c r="D248" s="1" t="s">
        <v>284</v>
      </c>
      <c r="E248" s="1" t="s">
        <v>102</v>
      </c>
      <c r="F248" s="1">
        <v>14</v>
      </c>
      <c r="G248" s="1" t="s">
        <v>703</v>
      </c>
      <c r="H248" s="7" t="s">
        <v>243</v>
      </c>
      <c r="I248" s="1">
        <v>98.2</v>
      </c>
      <c r="J248" s="31">
        <f t="shared" si="14"/>
        <v>85.3913043478261</v>
      </c>
      <c r="L248" s="7" t="s">
        <v>283</v>
      </c>
      <c r="M248" s="1" t="s">
        <v>284</v>
      </c>
      <c r="N248" s="1" t="s">
        <v>102</v>
      </c>
      <c r="O248" s="1">
        <v>14</v>
      </c>
      <c r="P248" s="7" t="s">
        <v>449</v>
      </c>
      <c r="Q248" s="31">
        <v>96.556</v>
      </c>
      <c r="R248" s="4">
        <f t="shared" si="12"/>
        <v>-0.1156292271031723</v>
      </c>
    </row>
    <row r="249" spans="1:18" s="1" customFormat="1" ht="16.5" customHeight="1">
      <c r="A249" s="1">
        <v>273</v>
      </c>
      <c r="B249" s="1">
        <v>1118</v>
      </c>
      <c r="C249" s="7" t="s">
        <v>598</v>
      </c>
      <c r="D249" s="1" t="s">
        <v>487</v>
      </c>
      <c r="E249" s="1" t="s">
        <v>599</v>
      </c>
      <c r="G249" s="1" t="s">
        <v>489</v>
      </c>
      <c r="H249" s="7" t="s">
        <v>290</v>
      </c>
      <c r="I249" s="1">
        <v>534</v>
      </c>
      <c r="J249" s="31">
        <f t="shared" si="14"/>
        <v>464.34782608695656</v>
      </c>
      <c r="L249" s="7" t="s">
        <v>291</v>
      </c>
      <c r="M249" s="1" t="s">
        <v>13</v>
      </c>
      <c r="N249" s="1" t="s">
        <v>292</v>
      </c>
      <c r="O249" s="1">
        <v>1</v>
      </c>
      <c r="P249" s="7" t="s">
        <v>290</v>
      </c>
      <c r="Q249" s="31">
        <v>525.4331500000001</v>
      </c>
      <c r="R249" s="4">
        <f t="shared" si="12"/>
        <v>-0.11625708030230583</v>
      </c>
    </row>
    <row r="250" spans="1:18" s="1" customFormat="1" ht="16.5" customHeight="1">
      <c r="A250" s="1">
        <v>178</v>
      </c>
      <c r="B250" s="1">
        <v>776</v>
      </c>
      <c r="C250" s="7" t="s">
        <v>750</v>
      </c>
      <c r="D250" s="1" t="s">
        <v>412</v>
      </c>
      <c r="E250" s="1" t="s">
        <v>102</v>
      </c>
      <c r="F250" s="1">
        <v>7</v>
      </c>
      <c r="G250" s="1" t="s">
        <v>482</v>
      </c>
      <c r="H250" s="7" t="s">
        <v>751</v>
      </c>
      <c r="I250" s="1">
        <v>42.4</v>
      </c>
      <c r="J250" s="31">
        <f t="shared" si="14"/>
        <v>36.869565217391305</v>
      </c>
      <c r="L250" s="7" t="s">
        <v>142</v>
      </c>
      <c r="M250" s="1" t="s">
        <v>10</v>
      </c>
      <c r="N250" s="1" t="s">
        <v>102</v>
      </c>
      <c r="O250" s="1">
        <v>7</v>
      </c>
      <c r="P250" s="7" t="s">
        <v>434</v>
      </c>
      <c r="Q250" s="31">
        <v>41.79029166666667</v>
      </c>
      <c r="R250" s="4">
        <f t="shared" si="12"/>
        <v>-0.11774807624040345</v>
      </c>
    </row>
    <row r="251" spans="1:18" s="1" customFormat="1" ht="16.5" customHeight="1">
      <c r="A251" s="1">
        <v>89</v>
      </c>
      <c r="B251" s="1">
        <v>507</v>
      </c>
      <c r="C251" s="7" t="s">
        <v>527</v>
      </c>
      <c r="D251" s="1" t="s">
        <v>412</v>
      </c>
      <c r="E251" s="1" t="s">
        <v>530</v>
      </c>
      <c r="F251" s="1">
        <v>50</v>
      </c>
      <c r="G251" s="1" t="s">
        <v>482</v>
      </c>
      <c r="H251" s="7" t="s">
        <v>459</v>
      </c>
      <c r="I251" s="1">
        <v>199</v>
      </c>
      <c r="J251" s="31">
        <f t="shared" si="14"/>
        <v>173.0434782608696</v>
      </c>
      <c r="L251" s="7" t="s">
        <v>89</v>
      </c>
      <c r="M251" s="1" t="s">
        <v>10</v>
      </c>
      <c r="N251" s="1" t="s">
        <v>90</v>
      </c>
      <c r="O251" s="1">
        <v>50</v>
      </c>
      <c r="P251" s="7" t="s">
        <v>459</v>
      </c>
      <c r="Q251" s="31">
        <v>196.35555555555555</v>
      </c>
      <c r="R251" s="4">
        <f t="shared" si="12"/>
        <v>-0.11872379790186378</v>
      </c>
    </row>
    <row r="252" spans="1:18" s="1" customFormat="1" ht="16.5" customHeight="1">
      <c r="A252" s="1">
        <v>268</v>
      </c>
      <c r="B252" s="1">
        <v>1117</v>
      </c>
      <c r="C252" s="7" t="s">
        <v>595</v>
      </c>
      <c r="D252" s="1" t="s">
        <v>487</v>
      </c>
      <c r="E252" s="1" t="s">
        <v>596</v>
      </c>
      <c r="G252" s="1" t="s">
        <v>489</v>
      </c>
      <c r="H252" s="7" t="s">
        <v>74</v>
      </c>
      <c r="I252" s="1">
        <v>627</v>
      </c>
      <c r="J252" s="31">
        <f>I252-75</f>
        <v>552</v>
      </c>
      <c r="K252" s="1" t="s">
        <v>484</v>
      </c>
      <c r="L252" s="7" t="s">
        <v>256</v>
      </c>
      <c r="M252" s="1" t="s">
        <v>13</v>
      </c>
      <c r="N252" s="1" t="s">
        <v>337</v>
      </c>
      <c r="O252" s="1">
        <v>1</v>
      </c>
      <c r="P252" s="7" t="s">
        <v>446</v>
      </c>
      <c r="Q252" s="31">
        <v>627.2466666666667</v>
      </c>
      <c r="R252" s="4">
        <f t="shared" si="12"/>
        <v>-0.11996343809452953</v>
      </c>
    </row>
    <row r="253" spans="1:18" s="1" customFormat="1" ht="16.5" customHeight="1">
      <c r="A253" s="1">
        <v>136</v>
      </c>
      <c r="B253" s="1">
        <v>613</v>
      </c>
      <c r="C253" s="7" t="s">
        <v>780</v>
      </c>
      <c r="D253" s="1" t="s">
        <v>412</v>
      </c>
      <c r="E253" s="1" t="s">
        <v>120</v>
      </c>
      <c r="F253" s="1">
        <v>14</v>
      </c>
      <c r="G253" s="1" t="s">
        <v>482</v>
      </c>
      <c r="H253" s="7" t="s">
        <v>467</v>
      </c>
      <c r="I253" s="1">
        <v>94</v>
      </c>
      <c r="J253" s="31">
        <f aca="true" t="shared" si="15" ref="J253:J269">I253/1.15</f>
        <v>81.73913043478261</v>
      </c>
      <c r="K253" s="1" t="s">
        <v>484</v>
      </c>
      <c r="L253" s="7" t="s">
        <v>236</v>
      </c>
      <c r="M253" s="1" t="s">
        <v>10</v>
      </c>
      <c r="N253" s="1" t="s">
        <v>120</v>
      </c>
      <c r="O253" s="1">
        <v>14</v>
      </c>
      <c r="P253" s="7" t="s">
        <v>467</v>
      </c>
      <c r="Q253" s="31">
        <v>92.88523371428569</v>
      </c>
      <c r="R253" s="4">
        <f t="shared" si="12"/>
        <v>-0.1199986567702291</v>
      </c>
    </row>
    <row r="254" spans="1:18" s="1" customFormat="1" ht="16.5" customHeight="1">
      <c r="A254" s="24">
        <v>52</v>
      </c>
      <c r="B254" s="24">
        <v>286</v>
      </c>
      <c r="C254" s="23" t="s">
        <v>893</v>
      </c>
      <c r="D254" s="24" t="s">
        <v>487</v>
      </c>
      <c r="E254" s="23" t="s">
        <v>630</v>
      </c>
      <c r="F254" s="24"/>
      <c r="G254" s="24" t="s">
        <v>489</v>
      </c>
      <c r="H254" s="23" t="s">
        <v>631</v>
      </c>
      <c r="I254" s="24">
        <v>131</v>
      </c>
      <c r="J254" s="32">
        <f t="shared" si="15"/>
        <v>113.91304347826087</v>
      </c>
      <c r="K254" s="24" t="s">
        <v>484</v>
      </c>
      <c r="L254" s="23" t="s">
        <v>45</v>
      </c>
      <c r="M254" s="24" t="s">
        <v>13</v>
      </c>
      <c r="N254" s="24" t="s">
        <v>190</v>
      </c>
      <c r="O254" s="24">
        <v>1</v>
      </c>
      <c r="P254" s="23" t="s">
        <v>452</v>
      </c>
      <c r="Q254" s="32">
        <v>129.60755789473683</v>
      </c>
      <c r="R254" s="25">
        <f t="shared" si="12"/>
        <v>-0.12109258650813053</v>
      </c>
    </row>
    <row r="255" spans="1:18" s="1" customFormat="1" ht="16.5" customHeight="1">
      <c r="A255" s="1">
        <v>306</v>
      </c>
      <c r="B255" s="1">
        <v>134</v>
      </c>
      <c r="C255" s="7" t="s">
        <v>618</v>
      </c>
      <c r="D255" s="1" t="s">
        <v>412</v>
      </c>
      <c r="E255" s="1" t="s">
        <v>35</v>
      </c>
      <c r="F255" s="1">
        <v>7</v>
      </c>
      <c r="G255" s="1" t="s">
        <v>482</v>
      </c>
      <c r="H255" s="7" t="s">
        <v>619</v>
      </c>
      <c r="I255" s="1">
        <v>408</v>
      </c>
      <c r="J255" s="31">
        <f t="shared" si="15"/>
        <v>354.7826086956522</v>
      </c>
      <c r="L255" s="7" t="s">
        <v>153</v>
      </c>
      <c r="M255" s="1" t="s">
        <v>10</v>
      </c>
      <c r="N255" s="1" t="s">
        <v>35</v>
      </c>
      <c r="O255" s="1">
        <v>7</v>
      </c>
      <c r="P255" s="7" t="s">
        <v>155</v>
      </c>
      <c r="Q255" s="31">
        <v>403.6748</v>
      </c>
      <c r="R255" s="4">
        <f t="shared" si="12"/>
        <v>-0.12111776931418017</v>
      </c>
    </row>
    <row r="256" spans="1:18" s="1" customFormat="1" ht="16.5" customHeight="1">
      <c r="A256" s="1">
        <v>48</v>
      </c>
      <c r="B256" s="1">
        <v>283</v>
      </c>
      <c r="C256" s="7" t="s">
        <v>794</v>
      </c>
      <c r="D256" s="1" t="s">
        <v>487</v>
      </c>
      <c r="E256" s="7" t="s">
        <v>630</v>
      </c>
      <c r="G256" s="1" t="s">
        <v>489</v>
      </c>
      <c r="H256" s="7" t="s">
        <v>191</v>
      </c>
      <c r="I256" s="1">
        <v>56</v>
      </c>
      <c r="J256" s="31">
        <f t="shared" si="15"/>
        <v>48.69565217391305</v>
      </c>
      <c r="K256" s="1" t="s">
        <v>484</v>
      </c>
      <c r="L256" s="7" t="s">
        <v>189</v>
      </c>
      <c r="M256" s="1" t="s">
        <v>13</v>
      </c>
      <c r="N256" s="1" t="s">
        <v>190</v>
      </c>
      <c r="O256" s="1">
        <v>1</v>
      </c>
      <c r="P256" s="7" t="s">
        <v>191</v>
      </c>
      <c r="Q256" s="31">
        <v>55.40775000000001</v>
      </c>
      <c r="R256" s="4">
        <f t="shared" si="12"/>
        <v>-0.12114005398318754</v>
      </c>
    </row>
    <row r="257" spans="1:18" s="1" customFormat="1" ht="16.5" customHeight="1">
      <c r="A257" s="1">
        <v>163</v>
      </c>
      <c r="B257" s="1">
        <v>655</v>
      </c>
      <c r="C257" s="7" t="s">
        <v>702</v>
      </c>
      <c r="D257" s="1" t="s">
        <v>284</v>
      </c>
      <c r="E257" s="1" t="s">
        <v>102</v>
      </c>
      <c r="F257" s="1">
        <v>5</v>
      </c>
      <c r="G257" s="1" t="s">
        <v>703</v>
      </c>
      <c r="H257" s="7" t="s">
        <v>243</v>
      </c>
      <c r="I257" s="1">
        <v>36.4</v>
      </c>
      <c r="J257" s="31">
        <f t="shared" si="15"/>
        <v>31.65217391304348</v>
      </c>
      <c r="K257" s="1" t="s">
        <v>484</v>
      </c>
      <c r="L257" s="7" t="s">
        <v>283</v>
      </c>
      <c r="M257" s="1" t="s">
        <v>284</v>
      </c>
      <c r="N257" s="1" t="s">
        <v>102</v>
      </c>
      <c r="O257" s="1">
        <v>5</v>
      </c>
      <c r="P257" s="7" t="s">
        <v>449</v>
      </c>
      <c r="Q257" s="31">
        <v>36.05045454545454</v>
      </c>
      <c r="R257" s="4">
        <f t="shared" si="12"/>
        <v>-0.12200347229645746</v>
      </c>
    </row>
    <row r="258" spans="1:18" s="1" customFormat="1" ht="16.5" customHeight="1">
      <c r="A258" s="1">
        <v>281</v>
      </c>
      <c r="B258" s="1">
        <v>1124</v>
      </c>
      <c r="C258" s="7" t="s">
        <v>642</v>
      </c>
      <c r="D258" s="1" t="s">
        <v>487</v>
      </c>
      <c r="E258" s="1" t="s">
        <v>643</v>
      </c>
      <c r="G258" s="1" t="s">
        <v>489</v>
      </c>
      <c r="H258" s="7" t="s">
        <v>398</v>
      </c>
      <c r="I258" s="1">
        <v>142</v>
      </c>
      <c r="J258" s="31">
        <f t="shared" si="15"/>
        <v>123.47826086956523</v>
      </c>
      <c r="L258" s="7" t="s">
        <v>143</v>
      </c>
      <c r="M258" s="1" t="s">
        <v>13</v>
      </c>
      <c r="N258" s="1" t="s">
        <v>169</v>
      </c>
      <c r="O258" s="1">
        <v>1</v>
      </c>
      <c r="P258" s="7" t="s">
        <v>450</v>
      </c>
      <c r="Q258" s="31">
        <v>140.70284285714283</v>
      </c>
      <c r="R258" s="4">
        <f t="shared" si="12"/>
        <v>-0.12241815188528853</v>
      </c>
    </row>
    <row r="259" spans="1:18" s="1" customFormat="1" ht="16.5" customHeight="1">
      <c r="A259" s="1">
        <v>213</v>
      </c>
      <c r="B259" s="1">
        <v>1029</v>
      </c>
      <c r="C259" s="7" t="s">
        <v>624</v>
      </c>
      <c r="D259" s="1" t="s">
        <v>17</v>
      </c>
      <c r="E259" s="1" t="s">
        <v>503</v>
      </c>
      <c r="G259" s="1" t="s">
        <v>534</v>
      </c>
      <c r="H259" s="7" t="s">
        <v>626</v>
      </c>
      <c r="I259" s="1">
        <v>21.4</v>
      </c>
      <c r="J259" s="31">
        <f t="shared" si="15"/>
        <v>18.608695652173914</v>
      </c>
      <c r="K259" s="1" t="s">
        <v>484</v>
      </c>
      <c r="L259" s="7" t="s">
        <v>439</v>
      </c>
      <c r="M259" s="1" t="s">
        <v>17</v>
      </c>
      <c r="N259" s="1" t="s">
        <v>440</v>
      </c>
      <c r="O259" s="1">
        <v>1</v>
      </c>
      <c r="P259" s="7" t="s">
        <v>441</v>
      </c>
      <c r="Q259" s="31">
        <v>21.24</v>
      </c>
      <c r="R259" s="4">
        <f aca="true" t="shared" si="16" ref="R259:R298">(J259-Q259)/Q259</f>
        <v>-0.12388438549087027</v>
      </c>
    </row>
    <row r="260" spans="1:18" s="1" customFormat="1" ht="16.5" customHeight="1">
      <c r="A260" s="1">
        <v>104</v>
      </c>
      <c r="B260" s="1">
        <v>577</v>
      </c>
      <c r="C260" s="7" t="s">
        <v>481</v>
      </c>
      <c r="D260" s="1" t="s">
        <v>412</v>
      </c>
      <c r="E260" s="1" t="s">
        <v>31</v>
      </c>
      <c r="F260" s="1">
        <v>7</v>
      </c>
      <c r="G260" s="1" t="s">
        <v>482</v>
      </c>
      <c r="H260" s="7" t="s">
        <v>464</v>
      </c>
      <c r="I260" s="1">
        <v>324</v>
      </c>
      <c r="J260" s="31">
        <f t="shared" si="15"/>
        <v>281.7391304347826</v>
      </c>
      <c r="K260" s="1" t="s">
        <v>484</v>
      </c>
      <c r="L260" s="7" t="s">
        <v>266</v>
      </c>
      <c r="M260" s="1" t="s">
        <v>10</v>
      </c>
      <c r="N260" s="1" t="s">
        <v>31</v>
      </c>
      <c r="O260" s="1">
        <v>7</v>
      </c>
      <c r="P260" s="7" t="s">
        <v>464</v>
      </c>
      <c r="Q260" s="31">
        <v>324.2294248484849</v>
      </c>
      <c r="R260" s="4">
        <f t="shared" si="16"/>
        <v>-0.13105008724472902</v>
      </c>
    </row>
    <row r="261" spans="1:18" s="1" customFormat="1" ht="16.5" customHeight="1">
      <c r="A261" s="1">
        <v>271</v>
      </c>
      <c r="B261" s="1">
        <v>1117</v>
      </c>
      <c r="C261" s="7" t="s">
        <v>595</v>
      </c>
      <c r="D261" s="1" t="s">
        <v>487</v>
      </c>
      <c r="E261" s="1" t="s">
        <v>587</v>
      </c>
      <c r="G261" s="1" t="s">
        <v>489</v>
      </c>
      <c r="H261" s="7" t="s">
        <v>74</v>
      </c>
      <c r="I261" s="1">
        <v>445</v>
      </c>
      <c r="J261" s="31">
        <f t="shared" si="15"/>
        <v>386.95652173913044</v>
      </c>
      <c r="L261" s="7" t="s">
        <v>256</v>
      </c>
      <c r="M261" s="1" t="s">
        <v>13</v>
      </c>
      <c r="N261" s="1" t="s">
        <v>376</v>
      </c>
      <c r="O261" s="1">
        <v>1</v>
      </c>
      <c r="P261" s="7" t="s">
        <v>446</v>
      </c>
      <c r="Q261" s="31">
        <v>446.26352941176475</v>
      </c>
      <c r="R261" s="4">
        <f t="shared" si="16"/>
        <v>-0.13289682836240038</v>
      </c>
    </row>
    <row r="262" spans="1:18" s="1" customFormat="1" ht="16.5" customHeight="1">
      <c r="A262" s="1">
        <v>65</v>
      </c>
      <c r="B262" s="1">
        <v>340</v>
      </c>
      <c r="C262" s="7" t="s">
        <v>701</v>
      </c>
      <c r="D262" s="1" t="s">
        <v>487</v>
      </c>
      <c r="E262" s="1" t="s">
        <v>575</v>
      </c>
      <c r="G262" s="1" t="s">
        <v>489</v>
      </c>
      <c r="H262" s="7" t="s">
        <v>574</v>
      </c>
      <c r="I262" s="1">
        <v>100</v>
      </c>
      <c r="J262" s="31">
        <f t="shared" si="15"/>
        <v>86.95652173913044</v>
      </c>
      <c r="K262" s="1" t="s">
        <v>484</v>
      </c>
      <c r="L262" s="7" t="s">
        <v>429</v>
      </c>
      <c r="M262" s="1" t="s">
        <v>20</v>
      </c>
      <c r="N262" s="1" t="s">
        <v>21</v>
      </c>
      <c r="O262" s="1">
        <v>1</v>
      </c>
      <c r="P262" s="7" t="s">
        <v>22</v>
      </c>
      <c r="Q262" s="31">
        <v>100.52</v>
      </c>
      <c r="R262" s="4">
        <f t="shared" si="16"/>
        <v>-0.13493313033097454</v>
      </c>
    </row>
    <row r="263" spans="1:18" s="1" customFormat="1" ht="16.5" customHeight="1">
      <c r="A263" s="1">
        <v>17</v>
      </c>
      <c r="B263" s="1">
        <v>222</v>
      </c>
      <c r="C263" s="7" t="s">
        <v>776</v>
      </c>
      <c r="D263" s="1" t="s">
        <v>487</v>
      </c>
      <c r="E263" s="1" t="s">
        <v>779</v>
      </c>
      <c r="F263" s="1">
        <v>5</v>
      </c>
      <c r="G263" s="1" t="s">
        <v>381</v>
      </c>
      <c r="H263" s="7" t="s">
        <v>778</v>
      </c>
      <c r="I263" s="1">
        <v>58.4</v>
      </c>
      <c r="J263" s="31">
        <f t="shared" si="15"/>
        <v>50.78260869565218</v>
      </c>
      <c r="K263" s="1" t="s">
        <v>484</v>
      </c>
      <c r="L263" s="7" t="s">
        <v>161</v>
      </c>
      <c r="M263" s="1" t="s">
        <v>13</v>
      </c>
      <c r="N263" s="1" t="s">
        <v>162</v>
      </c>
      <c r="O263" s="1">
        <v>5</v>
      </c>
      <c r="P263" s="7" t="s">
        <v>453</v>
      </c>
      <c r="Q263" s="31">
        <v>58.71666666666667</v>
      </c>
      <c r="R263" s="4">
        <f t="shared" si="16"/>
        <v>-0.13512446161250904</v>
      </c>
    </row>
    <row r="264" spans="1:18" s="1" customFormat="1" ht="16.5" customHeight="1">
      <c r="A264" s="1">
        <v>68</v>
      </c>
      <c r="B264" s="1">
        <v>341</v>
      </c>
      <c r="C264" s="7" t="s">
        <v>650</v>
      </c>
      <c r="D264" s="1" t="s">
        <v>487</v>
      </c>
      <c r="E264" s="1" t="s">
        <v>573</v>
      </c>
      <c r="G264" s="1" t="s">
        <v>489</v>
      </c>
      <c r="H264" s="7" t="s">
        <v>463</v>
      </c>
      <c r="I264" s="1">
        <v>222</v>
      </c>
      <c r="J264" s="31">
        <f t="shared" si="15"/>
        <v>193.0434782608696</v>
      </c>
      <c r="K264" s="1" t="s">
        <v>484</v>
      </c>
      <c r="L264" s="7" t="s">
        <v>192</v>
      </c>
      <c r="M264" s="1" t="s">
        <v>193</v>
      </c>
      <c r="N264" s="1" t="s">
        <v>21</v>
      </c>
      <c r="O264" s="1">
        <v>1</v>
      </c>
      <c r="P264" s="7" t="s">
        <v>463</v>
      </c>
      <c r="Q264" s="31">
        <v>223.26</v>
      </c>
      <c r="R264" s="4">
        <f t="shared" si="16"/>
        <v>-0.13534229928840993</v>
      </c>
    </row>
    <row r="265" spans="1:18" s="1" customFormat="1" ht="16.5" customHeight="1">
      <c r="A265" s="1">
        <v>113</v>
      </c>
      <c r="B265" s="1">
        <v>580</v>
      </c>
      <c r="C265" s="7" t="s">
        <v>680</v>
      </c>
      <c r="D265" s="1" t="s">
        <v>98</v>
      </c>
      <c r="E265" s="1" t="s">
        <v>681</v>
      </c>
      <c r="G265" s="1" t="s">
        <v>397</v>
      </c>
      <c r="H265" s="7" t="s">
        <v>92</v>
      </c>
      <c r="I265" s="1">
        <v>166</v>
      </c>
      <c r="J265" s="31">
        <f t="shared" si="15"/>
        <v>144.34782608695653</v>
      </c>
      <c r="K265" s="1" t="s">
        <v>484</v>
      </c>
      <c r="L265" s="7" t="s">
        <v>174</v>
      </c>
      <c r="M265" s="1" t="s">
        <v>175</v>
      </c>
      <c r="N265" s="1" t="s">
        <v>176</v>
      </c>
      <c r="O265" s="1">
        <v>1</v>
      </c>
      <c r="P265" s="7" t="s">
        <v>92</v>
      </c>
      <c r="Q265" s="31">
        <v>167.25622222222228</v>
      </c>
      <c r="R265" s="4">
        <f t="shared" si="16"/>
        <v>-0.13696588282873493</v>
      </c>
    </row>
    <row r="266" spans="1:18" s="1" customFormat="1" ht="16.5" customHeight="1">
      <c r="A266" s="1">
        <v>210</v>
      </c>
      <c r="B266" s="1">
        <v>1022</v>
      </c>
      <c r="C266" s="7" t="s">
        <v>674</v>
      </c>
      <c r="D266" s="1" t="s">
        <v>17</v>
      </c>
      <c r="E266" s="1" t="s">
        <v>675</v>
      </c>
      <c r="G266" s="1" t="s">
        <v>534</v>
      </c>
      <c r="H266" s="7" t="s">
        <v>467</v>
      </c>
      <c r="I266" s="1">
        <v>218</v>
      </c>
      <c r="J266" s="31">
        <f t="shared" si="15"/>
        <v>189.56521739130437</v>
      </c>
      <c r="K266" s="1" t="s">
        <v>484</v>
      </c>
      <c r="L266" s="7" t="s">
        <v>258</v>
      </c>
      <c r="M266" s="1" t="s">
        <v>17</v>
      </c>
      <c r="N266" s="1" t="s">
        <v>259</v>
      </c>
      <c r="O266" s="1">
        <v>1</v>
      </c>
      <c r="P266" s="7" t="s">
        <v>467</v>
      </c>
      <c r="Q266" s="31">
        <v>220.0365625</v>
      </c>
      <c r="R266" s="4">
        <f t="shared" si="16"/>
        <v>-0.1384830991835533</v>
      </c>
    </row>
    <row r="267" spans="1:18" s="1" customFormat="1" ht="16.5" customHeight="1">
      <c r="A267" s="1">
        <v>211</v>
      </c>
      <c r="B267" s="1">
        <v>1023</v>
      </c>
      <c r="C267" s="7" t="s">
        <v>724</v>
      </c>
      <c r="D267" s="1" t="s">
        <v>17</v>
      </c>
      <c r="E267" s="1" t="s">
        <v>725</v>
      </c>
      <c r="G267" s="1" t="s">
        <v>534</v>
      </c>
      <c r="H267" s="7" t="s">
        <v>555</v>
      </c>
      <c r="I267" s="1">
        <v>225</v>
      </c>
      <c r="J267" s="31">
        <f t="shared" si="15"/>
        <v>195.6521739130435</v>
      </c>
      <c r="K267" s="1" t="s">
        <v>484</v>
      </c>
      <c r="L267" s="7" t="s">
        <v>273</v>
      </c>
      <c r="M267" s="1" t="s">
        <v>17</v>
      </c>
      <c r="N267" s="1" t="s">
        <v>274</v>
      </c>
      <c r="O267" s="1">
        <v>1</v>
      </c>
      <c r="P267" s="7" t="s">
        <v>304</v>
      </c>
      <c r="Q267" s="31">
        <v>227.9293529411764</v>
      </c>
      <c r="R267" s="4">
        <f t="shared" si="16"/>
        <v>-0.1416104534656532</v>
      </c>
    </row>
    <row r="268" spans="1:18" s="1" customFormat="1" ht="16.5" customHeight="1">
      <c r="A268" s="1">
        <v>44</v>
      </c>
      <c r="B268" s="1">
        <v>279</v>
      </c>
      <c r="C268" s="7" t="s">
        <v>629</v>
      </c>
      <c r="D268" s="1" t="s">
        <v>487</v>
      </c>
      <c r="E268" s="7" t="s">
        <v>630</v>
      </c>
      <c r="G268" s="1" t="s">
        <v>489</v>
      </c>
      <c r="H268" s="7" t="s">
        <v>631</v>
      </c>
      <c r="I268" s="1">
        <v>89.1</v>
      </c>
      <c r="J268" s="31">
        <f t="shared" si="15"/>
        <v>77.47826086956522</v>
      </c>
      <c r="K268" s="1" t="s">
        <v>484</v>
      </c>
      <c r="L268" s="7" t="s">
        <v>316</v>
      </c>
      <c r="M268" s="1" t="s">
        <v>13</v>
      </c>
      <c r="N268" s="1" t="s">
        <v>190</v>
      </c>
      <c r="O268" s="1">
        <v>1</v>
      </c>
      <c r="P268" s="7" t="s">
        <v>452</v>
      </c>
      <c r="Q268" s="31">
        <v>90.27892592592595</v>
      </c>
      <c r="R268" s="4">
        <f t="shared" si="16"/>
        <v>-0.14179017888254122</v>
      </c>
    </row>
    <row r="269" spans="1:18" s="1" customFormat="1" ht="16.5" customHeight="1">
      <c r="A269" s="1">
        <v>50</v>
      </c>
      <c r="B269" s="1">
        <v>283</v>
      </c>
      <c r="C269" s="7" t="s">
        <v>794</v>
      </c>
      <c r="D269" s="1" t="s">
        <v>487</v>
      </c>
      <c r="E269" s="7" t="s">
        <v>796</v>
      </c>
      <c r="G269" s="1" t="s">
        <v>489</v>
      </c>
      <c r="H269" s="7" t="s">
        <v>191</v>
      </c>
      <c r="I269" s="1">
        <v>106</v>
      </c>
      <c r="J269" s="31">
        <f t="shared" si="15"/>
        <v>92.17391304347827</v>
      </c>
      <c r="K269" s="1" t="s">
        <v>484</v>
      </c>
      <c r="L269" s="7" t="s">
        <v>189</v>
      </c>
      <c r="M269" s="1" t="s">
        <v>13</v>
      </c>
      <c r="N269" s="1" t="s">
        <v>232</v>
      </c>
      <c r="O269" s="1">
        <v>1</v>
      </c>
      <c r="P269" s="7" t="s">
        <v>191</v>
      </c>
      <c r="Q269" s="31">
        <v>107.46868749999999</v>
      </c>
      <c r="R269" s="4">
        <f t="shared" si="16"/>
        <v>-0.14231842606732983</v>
      </c>
    </row>
    <row r="270" spans="1:18" s="1" customFormat="1" ht="16.5" customHeight="1">
      <c r="A270" s="1">
        <v>26</v>
      </c>
      <c r="B270" s="1">
        <v>227</v>
      </c>
      <c r="C270" s="7" t="s">
        <v>717</v>
      </c>
      <c r="D270" s="1" t="s">
        <v>616</v>
      </c>
      <c r="E270" s="1" t="s">
        <v>198</v>
      </c>
      <c r="G270" s="1" t="s">
        <v>397</v>
      </c>
      <c r="H270" s="7" t="s">
        <v>718</v>
      </c>
      <c r="I270" s="1">
        <v>2652</v>
      </c>
      <c r="J270" s="31">
        <f>I270-75</f>
        <v>2577</v>
      </c>
      <c r="K270" s="1" t="s">
        <v>484</v>
      </c>
      <c r="L270" s="7" t="s">
        <v>251</v>
      </c>
      <c r="M270" s="1" t="s">
        <v>98</v>
      </c>
      <c r="N270" s="1" t="s">
        <v>198</v>
      </c>
      <c r="O270" s="1">
        <v>1</v>
      </c>
      <c r="P270" s="7" t="s">
        <v>471</v>
      </c>
      <c r="Q270" s="31">
        <v>3008.099875</v>
      </c>
      <c r="R270" s="4">
        <f t="shared" si="16"/>
        <v>-0.14331301915299602</v>
      </c>
    </row>
    <row r="271" spans="1:18" s="1" customFormat="1" ht="16.5" customHeight="1">
      <c r="A271" s="1">
        <v>22</v>
      </c>
      <c r="B271" s="1">
        <v>222</v>
      </c>
      <c r="C271" s="7" t="s">
        <v>776</v>
      </c>
      <c r="D271" s="1" t="s">
        <v>487</v>
      </c>
      <c r="E271" s="1" t="s">
        <v>779</v>
      </c>
      <c r="F271" s="1">
        <v>5</v>
      </c>
      <c r="G271" s="1" t="s">
        <v>381</v>
      </c>
      <c r="H271" s="7" t="s">
        <v>480</v>
      </c>
      <c r="I271" s="1">
        <v>37.4</v>
      </c>
      <c r="J271" s="31">
        <f aca="true" t="shared" si="17" ref="J271:J276">I271/1.15</f>
        <v>32.52173913043478</v>
      </c>
      <c r="K271" s="1" t="s">
        <v>484</v>
      </c>
      <c r="L271" s="7" t="s">
        <v>161</v>
      </c>
      <c r="M271" s="1" t="s">
        <v>13</v>
      </c>
      <c r="N271" s="1" t="s">
        <v>162</v>
      </c>
      <c r="O271" s="1">
        <v>5</v>
      </c>
      <c r="P271" s="7" t="s">
        <v>479</v>
      </c>
      <c r="Q271" s="31">
        <v>37.97</v>
      </c>
      <c r="R271" s="4">
        <f t="shared" si="16"/>
        <v>-0.14348856648841762</v>
      </c>
    </row>
    <row r="272" spans="1:18" s="1" customFormat="1" ht="16.5" customHeight="1">
      <c r="A272" s="1">
        <v>198</v>
      </c>
      <c r="B272" s="1">
        <v>999</v>
      </c>
      <c r="C272" s="7" t="s">
        <v>663</v>
      </c>
      <c r="D272" s="1" t="s">
        <v>98</v>
      </c>
      <c r="E272" s="1" t="s">
        <v>664</v>
      </c>
      <c r="G272" s="1" t="s">
        <v>397</v>
      </c>
      <c r="H272" s="7" t="s">
        <v>448</v>
      </c>
      <c r="I272" s="1">
        <v>135</v>
      </c>
      <c r="J272" s="31">
        <f t="shared" si="17"/>
        <v>117.3913043478261</v>
      </c>
      <c r="K272" s="1" t="s">
        <v>484</v>
      </c>
      <c r="L272" s="7" t="s">
        <v>349</v>
      </c>
      <c r="M272" s="1" t="s">
        <v>350</v>
      </c>
      <c r="N272" s="1" t="s">
        <v>351</v>
      </c>
      <c r="O272" s="1">
        <v>1</v>
      </c>
      <c r="P272" s="7" t="s">
        <v>448</v>
      </c>
      <c r="Q272" s="31">
        <v>137.38835483870966</v>
      </c>
      <c r="R272" s="4">
        <f t="shared" si="16"/>
        <v>-0.1455512769940333</v>
      </c>
    </row>
    <row r="273" spans="1:18" s="1" customFormat="1" ht="16.5" customHeight="1">
      <c r="A273" s="1">
        <v>87</v>
      </c>
      <c r="B273" s="1">
        <v>497</v>
      </c>
      <c r="C273" s="7" t="s">
        <v>617</v>
      </c>
      <c r="D273" s="1" t="s">
        <v>412</v>
      </c>
      <c r="E273" s="1" t="s">
        <v>526</v>
      </c>
      <c r="F273" s="1">
        <v>30</v>
      </c>
      <c r="G273" s="1" t="s">
        <v>482</v>
      </c>
      <c r="H273" s="7" t="s">
        <v>459</v>
      </c>
      <c r="I273" s="1">
        <v>274</v>
      </c>
      <c r="J273" s="31">
        <f t="shared" si="17"/>
        <v>238.2608695652174</v>
      </c>
      <c r="K273" s="1" t="s">
        <v>484</v>
      </c>
      <c r="L273" s="7" t="s">
        <v>260</v>
      </c>
      <c r="M273" s="1" t="s">
        <v>10</v>
      </c>
      <c r="N273" s="1" t="s">
        <v>85</v>
      </c>
      <c r="O273" s="1">
        <v>30</v>
      </c>
      <c r="P273" s="7" t="s">
        <v>459</v>
      </c>
      <c r="Q273" s="31">
        <v>279.76769444444443</v>
      </c>
      <c r="R273" s="4">
        <f t="shared" si="16"/>
        <v>-0.1483617504932091</v>
      </c>
    </row>
    <row r="274" spans="1:18" s="1" customFormat="1" ht="16.5" customHeight="1">
      <c r="A274" s="1">
        <v>292</v>
      </c>
      <c r="B274" s="1">
        <v>64</v>
      </c>
      <c r="C274" s="7" t="s">
        <v>670</v>
      </c>
      <c r="D274" s="1" t="s">
        <v>412</v>
      </c>
      <c r="E274" s="1" t="s">
        <v>672</v>
      </c>
      <c r="F274" s="1">
        <v>8</v>
      </c>
      <c r="G274" s="1" t="s">
        <v>482</v>
      </c>
      <c r="H274" s="7" t="s">
        <v>124</v>
      </c>
      <c r="I274" s="1">
        <v>67.4</v>
      </c>
      <c r="J274" s="31">
        <f t="shared" si="17"/>
        <v>58.60869565217392</v>
      </c>
      <c r="K274" s="1" t="s">
        <v>484</v>
      </c>
      <c r="L274" s="7" t="s">
        <v>122</v>
      </c>
      <c r="M274" s="1" t="s">
        <v>10</v>
      </c>
      <c r="N274" s="1" t="s">
        <v>123</v>
      </c>
      <c r="O274" s="1">
        <v>8</v>
      </c>
      <c r="P274" s="7" t="s">
        <v>124</v>
      </c>
      <c r="Q274" s="31">
        <v>68.93762962962963</v>
      </c>
      <c r="R274" s="4">
        <f t="shared" si="16"/>
        <v>-0.1498301295380817</v>
      </c>
    </row>
    <row r="275" spans="1:18" s="1" customFormat="1" ht="16.5" customHeight="1">
      <c r="A275" s="1">
        <v>56</v>
      </c>
      <c r="B275" s="1">
        <v>290</v>
      </c>
      <c r="C275" s="7" t="s">
        <v>564</v>
      </c>
      <c r="D275" s="1" t="s">
        <v>419</v>
      </c>
      <c r="E275" s="7" t="s">
        <v>565</v>
      </c>
      <c r="G275" s="1" t="s">
        <v>566</v>
      </c>
      <c r="H275" s="7" t="s">
        <v>567</v>
      </c>
      <c r="I275" s="1">
        <v>105</v>
      </c>
      <c r="J275" s="31">
        <f t="shared" si="17"/>
        <v>91.30434782608697</v>
      </c>
      <c r="K275" s="1" t="s">
        <v>484</v>
      </c>
      <c r="L275" s="7" t="s">
        <v>423</v>
      </c>
      <c r="M275" s="1" t="s">
        <v>215</v>
      </c>
      <c r="N275" s="1" t="s">
        <v>424</v>
      </c>
      <c r="O275" s="1">
        <v>1</v>
      </c>
      <c r="P275" s="7" t="s">
        <v>124</v>
      </c>
      <c r="Q275" s="31">
        <v>107.8627272727273</v>
      </c>
      <c r="R275" s="4">
        <f t="shared" si="16"/>
        <v>-0.1535134505246935</v>
      </c>
    </row>
    <row r="276" spans="1:18" s="1" customFormat="1" ht="16.5" customHeight="1">
      <c r="A276" s="1">
        <v>221</v>
      </c>
      <c r="B276" s="1">
        <v>1065</v>
      </c>
      <c r="C276" s="7" t="s">
        <v>666</v>
      </c>
      <c r="D276" s="1" t="s">
        <v>487</v>
      </c>
      <c r="E276" s="1" t="s">
        <v>667</v>
      </c>
      <c r="G276" s="1" t="s">
        <v>489</v>
      </c>
      <c r="H276" s="7" t="s">
        <v>467</v>
      </c>
      <c r="I276" s="1">
        <v>537</v>
      </c>
      <c r="J276" s="31">
        <f t="shared" si="17"/>
        <v>466.9565217391305</v>
      </c>
      <c r="K276" s="1" t="s">
        <v>484</v>
      </c>
      <c r="L276" s="7" t="s">
        <v>343</v>
      </c>
      <c r="M276" s="1" t="s">
        <v>13</v>
      </c>
      <c r="N276" s="1" t="s">
        <v>344</v>
      </c>
      <c r="O276" s="1">
        <v>1</v>
      </c>
      <c r="P276" s="7" t="s">
        <v>467</v>
      </c>
      <c r="Q276" s="31">
        <v>552.1031212121213</v>
      </c>
      <c r="R276" s="4">
        <f t="shared" si="16"/>
        <v>-0.15422227515405948</v>
      </c>
    </row>
    <row r="277" spans="1:18" s="1" customFormat="1" ht="16.5" customHeight="1">
      <c r="A277" s="1">
        <v>27</v>
      </c>
      <c r="B277" s="1">
        <v>227</v>
      </c>
      <c r="C277" s="7" t="s">
        <v>717</v>
      </c>
      <c r="D277" s="1" t="s">
        <v>616</v>
      </c>
      <c r="E277" s="1" t="s">
        <v>198</v>
      </c>
      <c r="G277" s="1" t="s">
        <v>397</v>
      </c>
      <c r="H277" s="7" t="s">
        <v>719</v>
      </c>
      <c r="I277" s="1">
        <v>2652</v>
      </c>
      <c r="J277" s="31">
        <f>I277-75</f>
        <v>2577</v>
      </c>
      <c r="K277" s="1" t="s">
        <v>484</v>
      </c>
      <c r="L277" s="7" t="s">
        <v>251</v>
      </c>
      <c r="M277" s="1" t="s">
        <v>98</v>
      </c>
      <c r="N277" s="1" t="s">
        <v>198</v>
      </c>
      <c r="O277" s="1">
        <v>1</v>
      </c>
      <c r="P277" s="7" t="s">
        <v>252</v>
      </c>
      <c r="Q277" s="31">
        <v>3054.880588235294</v>
      </c>
      <c r="R277" s="4">
        <f t="shared" si="16"/>
        <v>-0.156431838964727</v>
      </c>
    </row>
    <row r="278" spans="1:18" s="1" customFormat="1" ht="16.5" customHeight="1">
      <c r="A278" s="1">
        <v>97</v>
      </c>
      <c r="B278" s="1">
        <v>520</v>
      </c>
      <c r="C278" s="7" t="s">
        <v>558</v>
      </c>
      <c r="D278" s="1" t="s">
        <v>487</v>
      </c>
      <c r="E278" s="1" t="s">
        <v>559</v>
      </c>
      <c r="G278" s="1" t="s">
        <v>489</v>
      </c>
      <c r="H278" s="7" t="s">
        <v>250</v>
      </c>
      <c r="I278" s="1">
        <v>67</v>
      </c>
      <c r="J278" s="31">
        <f aca="true" t="shared" si="18" ref="J278:J289">I278/1.15</f>
        <v>58.2608695652174</v>
      </c>
      <c r="K278" s="1" t="s">
        <v>484</v>
      </c>
      <c r="L278" s="7" t="s">
        <v>329</v>
      </c>
      <c r="M278" s="1" t="s">
        <v>13</v>
      </c>
      <c r="N278" s="1" t="s">
        <v>330</v>
      </c>
      <c r="O278" s="1">
        <v>1</v>
      </c>
      <c r="P278" s="7" t="s">
        <v>15</v>
      </c>
      <c r="Q278" s="31">
        <v>69.17603846153847</v>
      </c>
      <c r="R278" s="4">
        <f t="shared" si="16"/>
        <v>-0.1577882911347959</v>
      </c>
    </row>
    <row r="279" spans="1:18" s="1" customFormat="1" ht="16.5" customHeight="1">
      <c r="A279" s="1">
        <v>152</v>
      </c>
      <c r="B279" s="1">
        <v>646</v>
      </c>
      <c r="C279" s="7" t="s">
        <v>754</v>
      </c>
      <c r="D279" s="1" t="s">
        <v>108</v>
      </c>
      <c r="E279" s="1" t="s">
        <v>755</v>
      </c>
      <c r="G279" s="1" t="s">
        <v>397</v>
      </c>
      <c r="H279" s="7" t="s">
        <v>110</v>
      </c>
      <c r="I279" s="1">
        <v>13.5</v>
      </c>
      <c r="J279" s="31">
        <f t="shared" si="18"/>
        <v>11.73913043478261</v>
      </c>
      <c r="K279" s="1" t="s">
        <v>484</v>
      </c>
      <c r="L279" s="7" t="s">
        <v>107</v>
      </c>
      <c r="M279" s="1" t="s">
        <v>108</v>
      </c>
      <c r="N279" s="1" t="s">
        <v>109</v>
      </c>
      <c r="O279" s="1">
        <v>1</v>
      </c>
      <c r="P279" s="7" t="s">
        <v>110</v>
      </c>
      <c r="Q279" s="31">
        <v>14.001923076923076</v>
      </c>
      <c r="R279" s="4">
        <f t="shared" si="16"/>
        <v>-0.16160584726178306</v>
      </c>
    </row>
    <row r="280" spans="1:18" s="1" customFormat="1" ht="16.5" customHeight="1">
      <c r="A280" s="1">
        <v>90</v>
      </c>
      <c r="B280" s="1">
        <v>507</v>
      </c>
      <c r="C280" s="7" t="s">
        <v>527</v>
      </c>
      <c r="D280" s="1" t="s">
        <v>419</v>
      </c>
      <c r="E280" s="1" t="s">
        <v>528</v>
      </c>
      <c r="G280" s="1" t="s">
        <v>397</v>
      </c>
      <c r="H280" s="7" t="s">
        <v>459</v>
      </c>
      <c r="I280" s="1">
        <v>159</v>
      </c>
      <c r="J280" s="31">
        <f t="shared" si="18"/>
        <v>138.2608695652174</v>
      </c>
      <c r="K280" s="1" t="s">
        <v>484</v>
      </c>
      <c r="L280" s="7" t="s">
        <v>455</v>
      </c>
      <c r="M280" s="1" t="s">
        <v>215</v>
      </c>
      <c r="N280" s="1" t="s">
        <v>456</v>
      </c>
      <c r="O280" s="1">
        <v>1</v>
      </c>
      <c r="P280" s="7" t="s">
        <v>459</v>
      </c>
      <c r="Q280" s="31">
        <v>164.99491304347825</v>
      </c>
      <c r="R280" s="4">
        <f t="shared" si="16"/>
        <v>-0.16202950130478316</v>
      </c>
    </row>
    <row r="281" spans="1:18" s="1" customFormat="1" ht="16.5" customHeight="1">
      <c r="A281" s="1">
        <v>25</v>
      </c>
      <c r="B281" s="1">
        <v>225</v>
      </c>
      <c r="C281" s="7" t="s">
        <v>145</v>
      </c>
      <c r="D281" s="1" t="s">
        <v>616</v>
      </c>
      <c r="E281" s="1" t="s">
        <v>147</v>
      </c>
      <c r="G281" s="1" t="s">
        <v>397</v>
      </c>
      <c r="H281" s="7" t="s">
        <v>124</v>
      </c>
      <c r="I281" s="1">
        <v>558</v>
      </c>
      <c r="J281" s="31">
        <f t="shared" si="18"/>
        <v>485.21739130434787</v>
      </c>
      <c r="K281" s="1" t="s">
        <v>484</v>
      </c>
      <c r="L281" s="7" t="s">
        <v>145</v>
      </c>
      <c r="M281" s="1" t="s">
        <v>146</v>
      </c>
      <c r="N281" s="1" t="s">
        <v>147</v>
      </c>
      <c r="O281" s="1">
        <v>1</v>
      </c>
      <c r="P281" s="7" t="s">
        <v>124</v>
      </c>
      <c r="Q281" s="31">
        <v>579.9793333333334</v>
      </c>
      <c r="R281" s="4">
        <f t="shared" si="16"/>
        <v>-0.16338848055905247</v>
      </c>
    </row>
    <row r="282" spans="1:18" s="1" customFormat="1" ht="16.5" customHeight="1">
      <c r="A282" s="1">
        <v>24</v>
      </c>
      <c r="B282" s="1">
        <v>225</v>
      </c>
      <c r="C282" s="7" t="s">
        <v>145</v>
      </c>
      <c r="D282" s="1" t="s">
        <v>616</v>
      </c>
      <c r="E282" s="1" t="s">
        <v>147</v>
      </c>
      <c r="G282" s="1" t="s">
        <v>397</v>
      </c>
      <c r="H282" s="7" t="s">
        <v>718</v>
      </c>
      <c r="I282" s="1">
        <v>558</v>
      </c>
      <c r="J282" s="31">
        <f t="shared" si="18"/>
        <v>485.21739130434787</v>
      </c>
      <c r="K282" s="1" t="s">
        <v>484</v>
      </c>
      <c r="L282" s="7" t="s">
        <v>145</v>
      </c>
      <c r="M282" s="1" t="s">
        <v>98</v>
      </c>
      <c r="N282" s="1" t="s">
        <v>147</v>
      </c>
      <c r="O282" s="1">
        <v>1</v>
      </c>
      <c r="P282" s="7" t="s">
        <v>471</v>
      </c>
      <c r="Q282" s="31">
        <v>580.6716923076924</v>
      </c>
      <c r="R282" s="4">
        <f t="shared" si="16"/>
        <v>-0.16438600721862676</v>
      </c>
    </row>
    <row r="283" spans="1:18" s="1" customFormat="1" ht="16.5" customHeight="1">
      <c r="A283" s="1">
        <v>124</v>
      </c>
      <c r="B283" s="1">
        <v>593</v>
      </c>
      <c r="C283" s="7" t="s">
        <v>520</v>
      </c>
      <c r="D283" s="1" t="s">
        <v>412</v>
      </c>
      <c r="E283" s="1" t="s">
        <v>31</v>
      </c>
      <c r="F283" s="1">
        <v>10</v>
      </c>
      <c r="G283" s="1" t="s">
        <v>482</v>
      </c>
      <c r="H283" s="7" t="s">
        <v>66</v>
      </c>
      <c r="I283" s="1">
        <v>180</v>
      </c>
      <c r="J283" s="31">
        <f t="shared" si="18"/>
        <v>156.52173913043478</v>
      </c>
      <c r="L283" s="7" t="s">
        <v>93</v>
      </c>
      <c r="M283" s="1" t="s">
        <v>41</v>
      </c>
      <c r="N283" s="1" t="s">
        <v>31</v>
      </c>
      <c r="O283" s="1">
        <v>10</v>
      </c>
      <c r="P283" s="7" t="s">
        <v>66</v>
      </c>
      <c r="Q283" s="31">
        <v>187.69623529411768</v>
      </c>
      <c r="R283" s="4">
        <f t="shared" si="16"/>
        <v>-0.16609015154104104</v>
      </c>
    </row>
    <row r="284" spans="1:18" s="1" customFormat="1" ht="16.5" customHeight="1">
      <c r="A284" s="24">
        <v>293</v>
      </c>
      <c r="B284" s="24">
        <v>64</v>
      </c>
      <c r="C284" s="23" t="s">
        <v>670</v>
      </c>
      <c r="D284" s="24" t="s">
        <v>373</v>
      </c>
      <c r="E284" s="23" t="s">
        <v>671</v>
      </c>
      <c r="F284" s="24"/>
      <c r="G284" s="24" t="s">
        <v>397</v>
      </c>
      <c r="H284" s="23" t="s">
        <v>567</v>
      </c>
      <c r="I284" s="24">
        <v>76.3</v>
      </c>
      <c r="J284" s="32">
        <f t="shared" si="18"/>
        <v>66.34782608695653</v>
      </c>
      <c r="K284" s="24" t="s">
        <v>484</v>
      </c>
      <c r="L284" s="23" t="s">
        <v>425</v>
      </c>
      <c r="M284" s="24" t="s">
        <v>373</v>
      </c>
      <c r="N284" s="24" t="s">
        <v>426</v>
      </c>
      <c r="O284" s="24">
        <v>1</v>
      </c>
      <c r="P284" s="23" t="s">
        <v>124</v>
      </c>
      <c r="Q284" s="32">
        <v>80.14617000000001</v>
      </c>
      <c r="R284" s="25">
        <f t="shared" si="16"/>
        <v>-0.1721647324263091</v>
      </c>
    </row>
    <row r="285" spans="1:18" s="1" customFormat="1" ht="16.5" customHeight="1">
      <c r="A285" s="1">
        <v>117</v>
      </c>
      <c r="B285" s="1">
        <v>588</v>
      </c>
      <c r="C285" s="7" t="s">
        <v>525</v>
      </c>
      <c r="D285" s="1" t="s">
        <v>412</v>
      </c>
      <c r="E285" s="1" t="s">
        <v>526</v>
      </c>
      <c r="F285" s="1">
        <v>20</v>
      </c>
      <c r="G285" s="1" t="s">
        <v>482</v>
      </c>
      <c r="H285" s="7" t="s">
        <v>463</v>
      </c>
      <c r="I285" s="1">
        <v>322</v>
      </c>
      <c r="J285" s="31">
        <f t="shared" si="18"/>
        <v>280</v>
      </c>
      <c r="K285" s="1" t="s">
        <v>484</v>
      </c>
      <c r="L285" s="7" t="s">
        <v>410</v>
      </c>
      <c r="M285" s="1" t="s">
        <v>41</v>
      </c>
      <c r="N285" s="1" t="s">
        <v>85</v>
      </c>
      <c r="O285" s="1">
        <v>20</v>
      </c>
      <c r="P285" s="7" t="s">
        <v>463</v>
      </c>
      <c r="Q285" s="31">
        <v>340.20750000000004</v>
      </c>
      <c r="R285" s="4">
        <f t="shared" si="16"/>
        <v>-0.17697287684721832</v>
      </c>
    </row>
    <row r="286" spans="1:18" s="1" customFormat="1" ht="16.5" customHeight="1">
      <c r="A286" s="1">
        <v>45</v>
      </c>
      <c r="B286" s="1">
        <v>282</v>
      </c>
      <c r="C286" s="7" t="s">
        <v>538</v>
      </c>
      <c r="D286" s="1" t="s">
        <v>487</v>
      </c>
      <c r="E286" s="1" t="s">
        <v>539</v>
      </c>
      <c r="G286" s="1" t="s">
        <v>489</v>
      </c>
      <c r="H286" s="7" t="s">
        <v>191</v>
      </c>
      <c r="I286" s="1">
        <v>263</v>
      </c>
      <c r="J286" s="31">
        <f t="shared" si="18"/>
        <v>228.69565217391306</v>
      </c>
      <c r="K286" s="1" t="s">
        <v>540</v>
      </c>
      <c r="L286" s="7" t="s">
        <v>43</v>
      </c>
      <c r="M286" s="1" t="s">
        <v>13</v>
      </c>
      <c r="N286" s="1" t="s">
        <v>44</v>
      </c>
      <c r="O286" s="1">
        <v>1</v>
      </c>
      <c r="P286" s="7" t="s">
        <v>191</v>
      </c>
      <c r="Q286" s="31">
        <v>278.65635135135136</v>
      </c>
      <c r="R286" s="4">
        <f t="shared" si="16"/>
        <v>-0.1792914424349295</v>
      </c>
    </row>
    <row r="287" spans="1:18" s="1" customFormat="1" ht="16.5" customHeight="1">
      <c r="A287" s="1">
        <v>23</v>
      </c>
      <c r="B287" s="1">
        <v>224</v>
      </c>
      <c r="C287" s="7" t="s">
        <v>197</v>
      </c>
      <c r="D287" s="1" t="s">
        <v>616</v>
      </c>
      <c r="E287" s="1" t="s">
        <v>198</v>
      </c>
      <c r="G287" s="1" t="s">
        <v>397</v>
      </c>
      <c r="H287" s="7" t="s">
        <v>124</v>
      </c>
      <c r="I287" s="1">
        <v>509</v>
      </c>
      <c r="J287" s="31">
        <f t="shared" si="18"/>
        <v>442.60869565217394</v>
      </c>
      <c r="K287" s="1" t="s">
        <v>484</v>
      </c>
      <c r="L287" s="7" t="s">
        <v>197</v>
      </c>
      <c r="M287" s="1" t="s">
        <v>146</v>
      </c>
      <c r="N287" s="1" t="s">
        <v>198</v>
      </c>
      <c r="O287" s="1">
        <v>1</v>
      </c>
      <c r="P287" s="7" t="s">
        <v>124</v>
      </c>
      <c r="Q287" s="31">
        <v>540.5902</v>
      </c>
      <c r="R287" s="4">
        <f t="shared" si="16"/>
        <v>-0.18124913168575021</v>
      </c>
    </row>
    <row r="288" spans="1:18" s="1" customFormat="1" ht="16.5" customHeight="1">
      <c r="A288" s="1">
        <v>143</v>
      </c>
      <c r="B288" s="1">
        <v>622</v>
      </c>
      <c r="C288" s="7" t="s">
        <v>728</v>
      </c>
      <c r="D288" s="1" t="s">
        <v>412</v>
      </c>
      <c r="E288" s="1" t="s">
        <v>347</v>
      </c>
      <c r="F288" s="1">
        <v>30</v>
      </c>
      <c r="G288" s="1" t="s">
        <v>482</v>
      </c>
      <c r="H288" s="7" t="s">
        <v>172</v>
      </c>
      <c r="I288" s="1">
        <v>67.8</v>
      </c>
      <c r="J288" s="31">
        <f t="shared" si="18"/>
        <v>58.95652173913044</v>
      </c>
      <c r="K288" s="1" t="s">
        <v>484</v>
      </c>
      <c r="L288" s="7" t="s">
        <v>345</v>
      </c>
      <c r="M288" s="1" t="s">
        <v>346</v>
      </c>
      <c r="N288" s="1" t="s">
        <v>347</v>
      </c>
      <c r="O288" s="1">
        <v>30</v>
      </c>
      <c r="P288" s="7" t="s">
        <v>454</v>
      </c>
      <c r="Q288" s="31">
        <v>72.39222222222223</v>
      </c>
      <c r="R288" s="4">
        <f t="shared" si="16"/>
        <v>-0.18559591169681539</v>
      </c>
    </row>
    <row r="289" spans="1:18" s="1" customFormat="1" ht="16.5" customHeight="1">
      <c r="A289" s="1">
        <v>123</v>
      </c>
      <c r="B289" s="1">
        <v>593</v>
      </c>
      <c r="C289" s="7" t="s">
        <v>520</v>
      </c>
      <c r="D289" s="1" t="s">
        <v>412</v>
      </c>
      <c r="E289" s="1" t="s">
        <v>11</v>
      </c>
      <c r="F289" s="1">
        <v>10</v>
      </c>
      <c r="G289" s="1" t="s">
        <v>482</v>
      </c>
      <c r="H289" s="7" t="s">
        <v>66</v>
      </c>
      <c r="I289" s="1">
        <v>106</v>
      </c>
      <c r="J289" s="31">
        <f t="shared" si="18"/>
        <v>92.17391304347827</v>
      </c>
      <c r="K289" s="1" t="s">
        <v>484</v>
      </c>
      <c r="L289" s="7" t="s">
        <v>93</v>
      </c>
      <c r="M289" s="1" t="s">
        <v>41</v>
      </c>
      <c r="N289" s="1" t="s">
        <v>11</v>
      </c>
      <c r="O289" s="1">
        <v>10</v>
      </c>
      <c r="P289" s="7" t="s">
        <v>66</v>
      </c>
      <c r="Q289" s="31">
        <v>113.44319999999999</v>
      </c>
      <c r="R289" s="4">
        <f t="shared" si="16"/>
        <v>-0.18748842554266565</v>
      </c>
    </row>
    <row r="290" spans="1:18" s="1" customFormat="1" ht="16.5" customHeight="1">
      <c r="A290" s="1">
        <v>115</v>
      </c>
      <c r="B290" s="1">
        <v>582</v>
      </c>
      <c r="C290" s="7" t="s">
        <v>327</v>
      </c>
      <c r="D290" s="1" t="s">
        <v>487</v>
      </c>
      <c r="E290" s="1" t="s">
        <v>340</v>
      </c>
      <c r="G290" s="1" t="s">
        <v>489</v>
      </c>
      <c r="H290" s="7" t="s">
        <v>706</v>
      </c>
      <c r="I290" s="1">
        <v>1159</v>
      </c>
      <c r="J290" s="31">
        <f>I290-75</f>
        <v>1084</v>
      </c>
      <c r="L290" s="7" t="s">
        <v>327</v>
      </c>
      <c r="M290" s="1" t="s">
        <v>82</v>
      </c>
      <c r="N290" s="1" t="s">
        <v>340</v>
      </c>
      <c r="O290" s="1">
        <v>1</v>
      </c>
      <c r="P290" s="7" t="s">
        <v>92</v>
      </c>
      <c r="Q290" s="31">
        <v>1337.9951666666666</v>
      </c>
      <c r="R290" s="4">
        <f t="shared" si="16"/>
        <v>-0.18983264887229906</v>
      </c>
    </row>
    <row r="291" spans="1:18" s="1" customFormat="1" ht="16.5" customHeight="1">
      <c r="A291" s="1">
        <v>278</v>
      </c>
      <c r="B291" s="1">
        <v>1123</v>
      </c>
      <c r="C291" s="7" t="s">
        <v>638</v>
      </c>
      <c r="D291" s="1" t="s">
        <v>487</v>
      </c>
      <c r="E291" s="7" t="s">
        <v>639</v>
      </c>
      <c r="G291" s="1" t="s">
        <v>489</v>
      </c>
      <c r="H291" s="7" t="s">
        <v>290</v>
      </c>
      <c r="I291" s="1">
        <v>183</v>
      </c>
      <c r="J291" s="31">
        <f>I291/1.15</f>
        <v>159.13043478260872</v>
      </c>
      <c r="L291" s="7" t="s">
        <v>319</v>
      </c>
      <c r="M291" s="1" t="s">
        <v>13</v>
      </c>
      <c r="N291" s="1" t="s">
        <v>314</v>
      </c>
      <c r="O291" s="1">
        <v>1</v>
      </c>
      <c r="P291" s="7" t="s">
        <v>290</v>
      </c>
      <c r="Q291" s="31">
        <v>197.20449615384615</v>
      </c>
      <c r="R291" s="4">
        <f t="shared" si="16"/>
        <v>-0.19306893155993016</v>
      </c>
    </row>
    <row r="292" spans="1:18" s="1" customFormat="1" ht="16.5" customHeight="1">
      <c r="A292" s="1">
        <v>191</v>
      </c>
      <c r="B292" s="1">
        <v>946</v>
      </c>
      <c r="C292" s="7" t="s">
        <v>722</v>
      </c>
      <c r="D292" s="1" t="s">
        <v>487</v>
      </c>
      <c r="E292" s="7" t="s">
        <v>721</v>
      </c>
      <c r="G292" s="1" t="s">
        <v>415</v>
      </c>
      <c r="H292" s="7" t="s">
        <v>187</v>
      </c>
      <c r="I292" s="1">
        <v>104</v>
      </c>
      <c r="J292" s="31">
        <f>I292/1.15</f>
        <v>90.43478260869566</v>
      </c>
      <c r="K292" s="1" t="s">
        <v>484</v>
      </c>
      <c r="L292" s="7" t="s">
        <v>185</v>
      </c>
      <c r="M292" s="1" t="s">
        <v>71</v>
      </c>
      <c r="N292" s="1" t="s">
        <v>186</v>
      </c>
      <c r="O292" s="1">
        <v>1</v>
      </c>
      <c r="P292" s="7" t="s">
        <v>468</v>
      </c>
      <c r="Q292" s="31">
        <v>112.15823529411765</v>
      </c>
      <c r="R292" s="4">
        <f t="shared" si="16"/>
        <v>-0.19368575681006028</v>
      </c>
    </row>
    <row r="293" spans="1:18" s="1" customFormat="1" ht="16.5" customHeight="1">
      <c r="A293" s="1">
        <v>116</v>
      </c>
      <c r="B293" s="1">
        <v>582</v>
      </c>
      <c r="C293" s="7" t="s">
        <v>327</v>
      </c>
      <c r="D293" s="1" t="s">
        <v>487</v>
      </c>
      <c r="E293" s="1" t="s">
        <v>120</v>
      </c>
      <c r="G293" s="1" t="s">
        <v>489</v>
      </c>
      <c r="H293" s="7" t="s">
        <v>706</v>
      </c>
      <c r="I293" s="1">
        <v>1445</v>
      </c>
      <c r="J293" s="31">
        <f>I293-75</f>
        <v>1370</v>
      </c>
      <c r="L293" s="7" t="s">
        <v>327</v>
      </c>
      <c r="M293" s="1" t="s">
        <v>82</v>
      </c>
      <c r="N293" s="1" t="s">
        <v>120</v>
      </c>
      <c r="O293" s="1">
        <v>1</v>
      </c>
      <c r="P293" s="7" t="s">
        <v>92</v>
      </c>
      <c r="Q293" s="31">
        <v>1713.5807692307694</v>
      </c>
      <c r="R293" s="4">
        <f t="shared" si="16"/>
        <v>-0.2005045664611442</v>
      </c>
    </row>
    <row r="294" spans="1:18" s="1" customFormat="1" ht="16.5" customHeight="1">
      <c r="A294" s="1">
        <v>114</v>
      </c>
      <c r="B294" s="1">
        <v>582</v>
      </c>
      <c r="C294" s="7" t="s">
        <v>327</v>
      </c>
      <c r="D294" s="1" t="s">
        <v>487</v>
      </c>
      <c r="E294" s="1" t="s">
        <v>268</v>
      </c>
      <c r="G294" s="1" t="s">
        <v>489</v>
      </c>
      <c r="H294" s="7" t="s">
        <v>706</v>
      </c>
      <c r="I294" s="1">
        <v>850</v>
      </c>
      <c r="J294" s="31">
        <f>I294-75</f>
        <v>775</v>
      </c>
      <c r="K294" s="1" t="s">
        <v>484</v>
      </c>
      <c r="L294" s="7" t="s">
        <v>327</v>
      </c>
      <c r="M294" s="1" t="s">
        <v>82</v>
      </c>
      <c r="N294" s="1" t="s">
        <v>268</v>
      </c>
      <c r="O294" s="1">
        <v>1</v>
      </c>
      <c r="P294" s="7" t="s">
        <v>92</v>
      </c>
      <c r="Q294" s="31">
        <v>976.4121052631577</v>
      </c>
      <c r="R294" s="4">
        <f t="shared" si="16"/>
        <v>-0.20627776343358029</v>
      </c>
    </row>
    <row r="295" spans="1:18" s="1" customFormat="1" ht="16.5" customHeight="1">
      <c r="A295" s="1">
        <v>74</v>
      </c>
      <c r="B295" s="1">
        <v>369</v>
      </c>
      <c r="C295" s="7" t="s">
        <v>821</v>
      </c>
      <c r="D295" s="1" t="s">
        <v>487</v>
      </c>
      <c r="E295" s="1" t="s">
        <v>824</v>
      </c>
      <c r="G295" s="1" t="s">
        <v>489</v>
      </c>
      <c r="H295" s="7" t="s">
        <v>459</v>
      </c>
      <c r="I295" s="1">
        <v>2479</v>
      </c>
      <c r="J295" s="31">
        <f>I295-75</f>
        <v>2404</v>
      </c>
      <c r="L295" s="7" t="s">
        <v>395</v>
      </c>
      <c r="M295" s="1" t="s">
        <v>13</v>
      </c>
      <c r="N295" s="1" t="s">
        <v>431</v>
      </c>
      <c r="O295" s="1">
        <v>1</v>
      </c>
      <c r="P295" s="7" t="s">
        <v>459</v>
      </c>
      <c r="Q295" s="31">
        <v>3123</v>
      </c>
      <c r="R295" s="4">
        <f t="shared" si="16"/>
        <v>-0.23022734550112073</v>
      </c>
    </row>
    <row r="296" spans="1:18" s="1" customFormat="1" ht="16.5" customHeight="1">
      <c r="A296" s="1">
        <v>108</v>
      </c>
      <c r="B296" s="1">
        <v>579</v>
      </c>
      <c r="C296" s="7" t="s">
        <v>635</v>
      </c>
      <c r="D296" s="1" t="s">
        <v>412</v>
      </c>
      <c r="E296" s="1" t="s">
        <v>268</v>
      </c>
      <c r="F296" s="1">
        <v>20</v>
      </c>
      <c r="G296" s="1" t="s">
        <v>482</v>
      </c>
      <c r="H296" s="7" t="s">
        <v>133</v>
      </c>
      <c r="I296" s="1">
        <v>101</v>
      </c>
      <c r="J296" s="31">
        <f>I296/1.15</f>
        <v>87.82608695652175</v>
      </c>
      <c r="K296" s="1" t="s">
        <v>484</v>
      </c>
      <c r="L296" s="7" t="s">
        <v>177</v>
      </c>
      <c r="M296" s="1" t="s">
        <v>10</v>
      </c>
      <c r="N296" s="1" t="s">
        <v>268</v>
      </c>
      <c r="O296" s="1">
        <v>20</v>
      </c>
      <c r="P296" s="7" t="s">
        <v>133</v>
      </c>
      <c r="Q296" s="31">
        <v>129.48333333333335</v>
      </c>
      <c r="R296" s="4">
        <f t="shared" si="16"/>
        <v>-0.3217189834738957</v>
      </c>
    </row>
    <row r="297" spans="1:18" s="1" customFormat="1" ht="16.5" customHeight="1">
      <c r="A297" s="1">
        <v>184</v>
      </c>
      <c r="B297" s="1">
        <v>864</v>
      </c>
      <c r="C297" s="7" t="s">
        <v>620</v>
      </c>
      <c r="D297" s="1" t="s">
        <v>412</v>
      </c>
      <c r="E297" s="1" t="s">
        <v>35</v>
      </c>
      <c r="F297" s="1">
        <v>28</v>
      </c>
      <c r="G297" s="1" t="s">
        <v>482</v>
      </c>
      <c r="H297" s="7" t="s">
        <v>243</v>
      </c>
      <c r="I297" s="1">
        <v>193</v>
      </c>
      <c r="J297" s="31">
        <f>I297/1.15</f>
        <v>167.82608695652175</v>
      </c>
      <c r="K297" s="1" t="s">
        <v>484</v>
      </c>
      <c r="L297" s="7" t="s">
        <v>9</v>
      </c>
      <c r="M297" s="1" t="s">
        <v>10</v>
      </c>
      <c r="N297" s="1" t="s">
        <v>35</v>
      </c>
      <c r="O297" s="1">
        <v>28</v>
      </c>
      <c r="P297" s="7" t="s">
        <v>449</v>
      </c>
      <c r="Q297" s="31">
        <v>257.97308695652174</v>
      </c>
      <c r="R297" s="4">
        <f t="shared" si="16"/>
        <v>-0.34944342862863514</v>
      </c>
    </row>
    <row r="298" spans="1:18" s="1" customFormat="1" ht="16.5" customHeight="1">
      <c r="A298" s="1">
        <v>99</v>
      </c>
      <c r="B298" s="1">
        <v>536</v>
      </c>
      <c r="C298" s="7" t="s">
        <v>798</v>
      </c>
      <c r="D298" s="1" t="s">
        <v>522</v>
      </c>
      <c r="E298" s="1" t="s">
        <v>328</v>
      </c>
      <c r="F298" s="1">
        <v>28</v>
      </c>
      <c r="G298" s="1" t="s">
        <v>482</v>
      </c>
      <c r="H298" s="7" t="s">
        <v>459</v>
      </c>
      <c r="I298" s="1">
        <v>222</v>
      </c>
      <c r="J298" s="31">
        <f>I298/1.15</f>
        <v>193.0434782608696</v>
      </c>
      <c r="K298" s="1" t="s">
        <v>484</v>
      </c>
      <c r="L298" s="7" t="s">
        <v>183</v>
      </c>
      <c r="M298" s="1" t="s">
        <v>104</v>
      </c>
      <c r="N298" s="1" t="s">
        <v>328</v>
      </c>
      <c r="O298" s="1">
        <v>28</v>
      </c>
      <c r="P298" s="7" t="s">
        <v>459</v>
      </c>
      <c r="Q298" s="31">
        <v>325.65749999999997</v>
      </c>
      <c r="R298" s="4">
        <f t="shared" si="16"/>
        <v>-0.40721930782840987</v>
      </c>
    </row>
    <row r="299" spans="3:18" s="2" customFormat="1" ht="16.5" customHeight="1">
      <c r="C299" s="8"/>
      <c r="H299" s="8"/>
      <c r="J299" s="33"/>
      <c r="L299" s="8"/>
      <c r="P299" s="8"/>
      <c r="Q299" s="33"/>
      <c r="R299" s="5"/>
    </row>
    <row r="300" spans="3:18" s="2" customFormat="1" ht="16.5" customHeight="1">
      <c r="C300" s="8"/>
      <c r="H300" s="8"/>
      <c r="J300" s="33"/>
      <c r="L300" s="8"/>
      <c r="P300" s="8"/>
      <c r="Q300" s="33"/>
      <c r="R300" s="5"/>
    </row>
    <row r="301" spans="3:18" s="2" customFormat="1" ht="16.5" customHeight="1">
      <c r="C301" s="8"/>
      <c r="H301" s="8"/>
      <c r="J301" s="33"/>
      <c r="L301" s="8"/>
      <c r="P301" s="8"/>
      <c r="Q301" s="33"/>
      <c r="R301" s="5"/>
    </row>
    <row r="302" spans="1:18" s="15" customFormat="1" ht="26.25" customHeight="1">
      <c r="A302" s="11" t="s">
        <v>825</v>
      </c>
      <c r="B302" s="11" t="s">
        <v>826</v>
      </c>
      <c r="C302" s="11" t="s">
        <v>460</v>
      </c>
      <c r="D302" s="11" t="s">
        <v>0</v>
      </c>
      <c r="E302" s="11" t="s">
        <v>461</v>
      </c>
      <c r="F302" s="11" t="s">
        <v>2</v>
      </c>
      <c r="G302" s="11" t="s">
        <v>827</v>
      </c>
      <c r="H302" s="11" t="s">
        <v>3</v>
      </c>
      <c r="I302" s="11" t="s">
        <v>828</v>
      </c>
      <c r="J302" s="34" t="s">
        <v>1</v>
      </c>
      <c r="K302" s="11" t="s">
        <v>829</v>
      </c>
      <c r="L302" s="14"/>
      <c r="P302" s="16"/>
      <c r="Q302" s="36"/>
      <c r="R302" s="17"/>
    </row>
    <row r="303" spans="1:11" ht="16.5" customHeight="1">
      <c r="A303" s="1">
        <v>105</v>
      </c>
      <c r="B303" s="1">
        <v>577</v>
      </c>
      <c r="C303" s="1" t="s">
        <v>481</v>
      </c>
      <c r="D303" s="1" t="s">
        <v>412</v>
      </c>
      <c r="E303" s="1" t="s">
        <v>11</v>
      </c>
      <c r="F303" s="1">
        <v>7</v>
      </c>
      <c r="G303" s="1" t="s">
        <v>482</v>
      </c>
      <c r="H303" s="1" t="s">
        <v>464</v>
      </c>
      <c r="I303" s="1">
        <v>191</v>
      </c>
      <c r="J303" s="31"/>
      <c r="K303" s="7" t="s">
        <v>839</v>
      </c>
    </row>
    <row r="304" spans="1:11" ht="16.5" customHeight="1">
      <c r="A304" s="1">
        <v>106</v>
      </c>
      <c r="B304" s="1">
        <v>577</v>
      </c>
      <c r="C304" s="1" t="s">
        <v>481</v>
      </c>
      <c r="D304" s="1" t="s">
        <v>412</v>
      </c>
      <c r="E304" s="1" t="s">
        <v>11</v>
      </c>
      <c r="F304" s="1">
        <v>14</v>
      </c>
      <c r="G304" s="1" t="s">
        <v>482</v>
      </c>
      <c r="H304" s="1" t="s">
        <v>464</v>
      </c>
      <c r="I304" s="1">
        <v>372</v>
      </c>
      <c r="J304" s="31"/>
      <c r="K304" s="7" t="s">
        <v>839</v>
      </c>
    </row>
    <row r="305" spans="1:11" ht="16.5" customHeight="1">
      <c r="A305" s="1">
        <v>157</v>
      </c>
      <c r="B305" s="1">
        <v>653</v>
      </c>
      <c r="C305" s="1" t="s">
        <v>483</v>
      </c>
      <c r="D305" s="1" t="s">
        <v>7</v>
      </c>
      <c r="E305" s="1" t="s">
        <v>42</v>
      </c>
      <c r="F305" s="1">
        <v>100</v>
      </c>
      <c r="G305" s="1" t="s">
        <v>397</v>
      </c>
      <c r="H305" s="7" t="s">
        <v>133</v>
      </c>
      <c r="I305" s="1">
        <v>88.6</v>
      </c>
      <c r="J305" s="31" t="s">
        <v>484</v>
      </c>
      <c r="K305" s="7" t="s">
        <v>840</v>
      </c>
    </row>
    <row r="306" spans="1:11" ht="16.5" customHeight="1">
      <c r="A306" s="1">
        <v>251</v>
      </c>
      <c r="B306" s="1">
        <v>1113</v>
      </c>
      <c r="C306" s="1" t="s">
        <v>486</v>
      </c>
      <c r="D306" s="1" t="s">
        <v>487</v>
      </c>
      <c r="E306" s="7" t="s">
        <v>488</v>
      </c>
      <c r="F306" s="1"/>
      <c r="G306" s="1" t="s">
        <v>489</v>
      </c>
      <c r="H306" s="7" t="s">
        <v>74</v>
      </c>
      <c r="I306" s="1">
        <v>319</v>
      </c>
      <c r="J306" s="31"/>
      <c r="K306" s="7" t="s">
        <v>841</v>
      </c>
    </row>
    <row r="307" spans="1:11" ht="16.5" customHeight="1">
      <c r="A307" s="1">
        <v>54</v>
      </c>
      <c r="B307" s="1">
        <v>289</v>
      </c>
      <c r="C307" s="7" t="s">
        <v>379</v>
      </c>
      <c r="D307" s="1" t="s">
        <v>419</v>
      </c>
      <c r="E307" s="7" t="s">
        <v>842</v>
      </c>
      <c r="F307" s="1"/>
      <c r="G307" s="1" t="s">
        <v>397</v>
      </c>
      <c r="H307" s="7" t="s">
        <v>491</v>
      </c>
      <c r="I307" s="1">
        <v>108</v>
      </c>
      <c r="J307" s="31" t="s">
        <v>484</v>
      </c>
      <c r="K307" s="7" t="s">
        <v>841</v>
      </c>
    </row>
    <row r="308" spans="1:11" ht="16.5" customHeight="1">
      <c r="A308" s="1">
        <v>2</v>
      </c>
      <c r="B308" s="1">
        <v>178</v>
      </c>
      <c r="C308" s="1" t="s">
        <v>492</v>
      </c>
      <c r="D308" s="1" t="s">
        <v>487</v>
      </c>
      <c r="E308" s="1" t="s">
        <v>493</v>
      </c>
      <c r="F308" s="1">
        <v>5</v>
      </c>
      <c r="G308" s="1" t="s">
        <v>381</v>
      </c>
      <c r="H308" s="7" t="s">
        <v>422</v>
      </c>
      <c r="I308" s="1">
        <v>393</v>
      </c>
      <c r="J308" s="31"/>
      <c r="K308" s="7" t="s">
        <v>494</v>
      </c>
    </row>
    <row r="309" spans="1:11" ht="16.5" customHeight="1">
      <c r="A309" s="1">
        <v>295</v>
      </c>
      <c r="B309" s="1">
        <v>87</v>
      </c>
      <c r="C309" s="1" t="s">
        <v>495</v>
      </c>
      <c r="D309" s="1" t="s">
        <v>412</v>
      </c>
      <c r="E309" s="1" t="s">
        <v>496</v>
      </c>
      <c r="F309" s="1">
        <v>5</v>
      </c>
      <c r="G309" s="1" t="s">
        <v>482</v>
      </c>
      <c r="H309" s="7" t="s">
        <v>497</v>
      </c>
      <c r="I309" s="1">
        <v>237</v>
      </c>
      <c r="J309" s="31"/>
      <c r="K309" s="7" t="s">
        <v>485</v>
      </c>
    </row>
    <row r="310" spans="1:11" ht="16.5" customHeight="1">
      <c r="A310" s="1">
        <v>296</v>
      </c>
      <c r="B310" s="1">
        <v>87</v>
      </c>
      <c r="C310" s="1" t="s">
        <v>495</v>
      </c>
      <c r="D310" s="1" t="s">
        <v>412</v>
      </c>
      <c r="E310" s="1" t="s">
        <v>496</v>
      </c>
      <c r="F310" s="1">
        <v>7</v>
      </c>
      <c r="G310" s="1" t="s">
        <v>482</v>
      </c>
      <c r="H310" s="7" t="s">
        <v>497</v>
      </c>
      <c r="I310" s="1">
        <v>328</v>
      </c>
      <c r="J310" s="31"/>
      <c r="K310" s="7" t="s">
        <v>839</v>
      </c>
    </row>
    <row r="311" spans="1:11" ht="16.5" customHeight="1">
      <c r="A311" s="1">
        <v>297</v>
      </c>
      <c r="B311" s="1">
        <v>87</v>
      </c>
      <c r="C311" s="1" t="s">
        <v>495</v>
      </c>
      <c r="D311" s="1" t="s">
        <v>412</v>
      </c>
      <c r="E311" s="1" t="s">
        <v>496</v>
      </c>
      <c r="F311" s="1">
        <v>30</v>
      </c>
      <c r="G311" s="1" t="s">
        <v>482</v>
      </c>
      <c r="H311" s="7" t="s">
        <v>497</v>
      </c>
      <c r="I311" s="1">
        <v>1333</v>
      </c>
      <c r="J311" s="31"/>
      <c r="K311" s="7" t="s">
        <v>839</v>
      </c>
    </row>
    <row r="312" spans="1:11" ht="16.5" customHeight="1">
      <c r="A312" s="1">
        <v>37</v>
      </c>
      <c r="B312" s="1">
        <v>241</v>
      </c>
      <c r="C312" s="1" t="s">
        <v>498</v>
      </c>
      <c r="D312" s="1" t="s">
        <v>487</v>
      </c>
      <c r="E312" s="1" t="s">
        <v>499</v>
      </c>
      <c r="F312" s="1">
        <v>5</v>
      </c>
      <c r="G312" s="1" t="s">
        <v>381</v>
      </c>
      <c r="H312" s="7" t="s">
        <v>133</v>
      </c>
      <c r="I312" s="1">
        <v>229</v>
      </c>
      <c r="J312" s="31"/>
      <c r="K312" s="7" t="s">
        <v>494</v>
      </c>
    </row>
    <row r="313" spans="1:11" ht="16.5" customHeight="1">
      <c r="A313" s="1">
        <v>31</v>
      </c>
      <c r="B313" s="1">
        <v>232</v>
      </c>
      <c r="C313" s="1" t="s">
        <v>500</v>
      </c>
      <c r="D313" s="1" t="s">
        <v>412</v>
      </c>
      <c r="E313" s="1" t="s">
        <v>378</v>
      </c>
      <c r="F313" s="1">
        <v>8</v>
      </c>
      <c r="G313" s="1" t="s">
        <v>482</v>
      </c>
      <c r="H313" s="1" t="s">
        <v>501</v>
      </c>
      <c r="I313" s="1">
        <v>24.2</v>
      </c>
      <c r="J313" s="31" t="s">
        <v>484</v>
      </c>
      <c r="K313" s="7" t="s">
        <v>840</v>
      </c>
    </row>
    <row r="314" spans="1:11" ht="16.5" customHeight="1">
      <c r="A314" s="1">
        <v>32</v>
      </c>
      <c r="B314" s="1">
        <v>232</v>
      </c>
      <c r="C314" s="1" t="s">
        <v>500</v>
      </c>
      <c r="D314" s="1" t="s">
        <v>412</v>
      </c>
      <c r="E314" s="1" t="s">
        <v>378</v>
      </c>
      <c r="F314" s="1">
        <v>10</v>
      </c>
      <c r="G314" s="1" t="s">
        <v>482</v>
      </c>
      <c r="H314" s="1" t="s">
        <v>501</v>
      </c>
      <c r="I314" s="1">
        <v>30</v>
      </c>
      <c r="J314" s="31"/>
      <c r="K314" s="7" t="s">
        <v>839</v>
      </c>
    </row>
    <row r="315" spans="1:11" ht="16.5" customHeight="1">
      <c r="A315" s="1">
        <v>34</v>
      </c>
      <c r="B315" s="1">
        <v>232</v>
      </c>
      <c r="C315" s="1" t="s">
        <v>500</v>
      </c>
      <c r="D315" s="1" t="s">
        <v>487</v>
      </c>
      <c r="E315" s="1" t="s">
        <v>502</v>
      </c>
      <c r="F315" s="1">
        <v>5</v>
      </c>
      <c r="G315" s="1" t="s">
        <v>381</v>
      </c>
      <c r="H315" s="1" t="s">
        <v>501</v>
      </c>
      <c r="I315" s="1">
        <v>182</v>
      </c>
      <c r="J315" s="31"/>
      <c r="K315" s="7" t="s">
        <v>485</v>
      </c>
    </row>
    <row r="316" spans="1:11" ht="16.5" customHeight="1">
      <c r="A316" s="1">
        <v>33</v>
      </c>
      <c r="B316" s="1">
        <v>232</v>
      </c>
      <c r="C316" s="1" t="s">
        <v>500</v>
      </c>
      <c r="D316" s="1" t="s">
        <v>487</v>
      </c>
      <c r="E316" s="1" t="s">
        <v>502</v>
      </c>
      <c r="F316" s="1"/>
      <c r="G316" s="1" t="s">
        <v>381</v>
      </c>
      <c r="H316" s="1" t="s">
        <v>501</v>
      </c>
      <c r="I316" s="1">
        <v>36.4</v>
      </c>
      <c r="J316" s="31" t="s">
        <v>484</v>
      </c>
      <c r="K316" s="7" t="s">
        <v>485</v>
      </c>
    </row>
    <row r="317" spans="1:11" ht="16.5" customHeight="1">
      <c r="A317" s="1">
        <v>35</v>
      </c>
      <c r="B317" s="1">
        <v>232</v>
      </c>
      <c r="C317" s="1" t="s">
        <v>500</v>
      </c>
      <c r="D317" s="1" t="s">
        <v>487</v>
      </c>
      <c r="E317" s="1" t="s">
        <v>503</v>
      </c>
      <c r="F317" s="1">
        <v>10</v>
      </c>
      <c r="G317" s="1" t="s">
        <v>381</v>
      </c>
      <c r="H317" s="1" t="s">
        <v>501</v>
      </c>
      <c r="I317" s="1">
        <v>157</v>
      </c>
      <c r="J317" s="31"/>
      <c r="K317" s="7" t="s">
        <v>485</v>
      </c>
    </row>
    <row r="318" spans="1:11" ht="16.5" customHeight="1">
      <c r="A318" s="1">
        <v>226</v>
      </c>
      <c r="B318" s="1">
        <v>1075</v>
      </c>
      <c r="C318" s="1" t="s">
        <v>504</v>
      </c>
      <c r="D318" s="1" t="s">
        <v>37</v>
      </c>
      <c r="E318" s="1" t="s">
        <v>505</v>
      </c>
      <c r="F318" s="1"/>
      <c r="G318" s="1" t="s">
        <v>506</v>
      </c>
      <c r="H318" s="7" t="s">
        <v>507</v>
      </c>
      <c r="I318" s="1">
        <v>117</v>
      </c>
      <c r="J318" s="31"/>
      <c r="K318" s="7" t="s">
        <v>485</v>
      </c>
    </row>
    <row r="319" spans="1:11" ht="16.5" customHeight="1">
      <c r="A319" s="1">
        <v>228</v>
      </c>
      <c r="B319" s="1">
        <v>1075</v>
      </c>
      <c r="C319" s="1" t="s">
        <v>504</v>
      </c>
      <c r="D319" s="1" t="s">
        <v>508</v>
      </c>
      <c r="E319" s="1" t="s">
        <v>31</v>
      </c>
      <c r="F319" s="1">
        <v>20</v>
      </c>
      <c r="G319" s="1" t="s">
        <v>381</v>
      </c>
      <c r="H319" s="7" t="s">
        <v>507</v>
      </c>
      <c r="I319" s="1">
        <v>120</v>
      </c>
      <c r="J319" s="31"/>
      <c r="K319" s="7" t="s">
        <v>485</v>
      </c>
    </row>
    <row r="320" spans="1:11" ht="16.5" customHeight="1">
      <c r="A320" s="1">
        <v>80</v>
      </c>
      <c r="B320" s="1">
        <v>479</v>
      </c>
      <c r="C320" s="1" t="s">
        <v>509</v>
      </c>
      <c r="D320" s="1" t="s">
        <v>412</v>
      </c>
      <c r="E320" s="1" t="s">
        <v>11</v>
      </c>
      <c r="F320" s="1">
        <v>10</v>
      </c>
      <c r="G320" s="1" t="s">
        <v>482</v>
      </c>
      <c r="H320" s="7" t="s">
        <v>447</v>
      </c>
      <c r="I320" s="1">
        <v>51</v>
      </c>
      <c r="J320" s="31"/>
      <c r="K320" s="7" t="s">
        <v>839</v>
      </c>
    </row>
    <row r="321" spans="1:11" ht="16.5" customHeight="1">
      <c r="A321" s="1">
        <v>61</v>
      </c>
      <c r="B321" s="1">
        <v>291</v>
      </c>
      <c r="C321" s="7" t="s">
        <v>510</v>
      </c>
      <c r="D321" s="1" t="s">
        <v>419</v>
      </c>
      <c r="E321" s="7" t="s">
        <v>511</v>
      </c>
      <c r="F321" s="1"/>
      <c r="G321" s="1" t="s">
        <v>415</v>
      </c>
      <c r="H321" s="1" t="s">
        <v>491</v>
      </c>
      <c r="I321" s="1">
        <v>60</v>
      </c>
      <c r="J321" s="31"/>
      <c r="K321" s="7" t="s">
        <v>891</v>
      </c>
    </row>
    <row r="322" spans="1:11" ht="16.5" customHeight="1">
      <c r="A322" s="1">
        <v>95</v>
      </c>
      <c r="B322" s="1">
        <v>513</v>
      </c>
      <c r="C322" s="1" t="s">
        <v>512</v>
      </c>
      <c r="D322" s="1" t="s">
        <v>108</v>
      </c>
      <c r="E322" s="1" t="s">
        <v>513</v>
      </c>
      <c r="F322" s="1"/>
      <c r="G322" s="1" t="s">
        <v>482</v>
      </c>
      <c r="H322" s="1" t="s">
        <v>514</v>
      </c>
      <c r="I322" s="1">
        <v>288</v>
      </c>
      <c r="J322" s="31"/>
      <c r="K322" s="7" t="s">
        <v>892</v>
      </c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98"/>
  <sheetViews>
    <sheetView tabSelected="1" zoomScalePageLayoutView="0" workbookViewId="0" topLeftCell="A1">
      <selection activeCell="AY11" sqref="AY11"/>
    </sheetView>
  </sheetViews>
  <sheetFormatPr defaultColWidth="10.57421875" defaultRowHeight="18" customHeight="1"/>
  <cols>
    <col min="1" max="1" width="10.421875" style="20" customWidth="1"/>
    <col min="2" max="4" width="10.421875" style="21" customWidth="1"/>
    <col min="5" max="5" width="10.421875" style="20" customWidth="1"/>
    <col min="6" max="49" width="9.57421875" style="0" customWidth="1"/>
    <col min="50" max="54" width="10.421875" style="27" customWidth="1"/>
    <col min="55" max="16384" width="10.421875" style="0" customWidth="1"/>
  </cols>
  <sheetData>
    <row r="1" spans="1:54" s="28" customFormat="1" ht="18" customHeight="1">
      <c r="A1" s="39" t="s">
        <v>895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AX1" s="29"/>
      <c r="AY1" s="29"/>
      <c r="AZ1" s="29"/>
      <c r="BA1" s="29"/>
      <c r="BB1" s="29"/>
    </row>
    <row r="2" spans="1:54" s="19" customFormat="1" ht="21.75" customHeight="1">
      <c r="A2" s="22" t="s">
        <v>886</v>
      </c>
      <c r="B2" s="22" t="s">
        <v>887</v>
      </c>
      <c r="C2" s="22" t="s">
        <v>888</v>
      </c>
      <c r="D2" s="22" t="s">
        <v>889</v>
      </c>
      <c r="E2" s="22" t="s">
        <v>890</v>
      </c>
      <c r="F2" s="22" t="s">
        <v>843</v>
      </c>
      <c r="G2" s="22" t="s">
        <v>844</v>
      </c>
      <c r="H2" s="22" t="s">
        <v>845</v>
      </c>
      <c r="I2" s="22" t="s">
        <v>846</v>
      </c>
      <c r="J2" s="22" t="s">
        <v>847</v>
      </c>
      <c r="K2" s="22" t="s">
        <v>848</v>
      </c>
      <c r="L2" s="22" t="s">
        <v>849</v>
      </c>
      <c r="M2" s="22" t="s">
        <v>850</v>
      </c>
      <c r="N2" s="22" t="s">
        <v>851</v>
      </c>
      <c r="O2" s="22" t="s">
        <v>852</v>
      </c>
      <c r="P2" s="22" t="s">
        <v>853</v>
      </c>
      <c r="Q2" s="22" t="s">
        <v>854</v>
      </c>
      <c r="R2" s="22" t="s">
        <v>855</v>
      </c>
      <c r="S2" s="22" t="s">
        <v>856</v>
      </c>
      <c r="T2" s="22" t="s">
        <v>857</v>
      </c>
      <c r="U2" s="22" t="s">
        <v>858</v>
      </c>
      <c r="V2" s="22" t="s">
        <v>859</v>
      </c>
      <c r="W2" s="22" t="s">
        <v>860</v>
      </c>
      <c r="X2" s="22" t="s">
        <v>861</v>
      </c>
      <c r="Y2" s="22" t="s">
        <v>862</v>
      </c>
      <c r="Z2" s="22" t="s">
        <v>863</v>
      </c>
      <c r="AA2" s="22" t="s">
        <v>864</v>
      </c>
      <c r="AB2" s="22" t="s">
        <v>865</v>
      </c>
      <c r="AC2" s="37" t="s">
        <v>897</v>
      </c>
      <c r="AD2" s="22" t="s">
        <v>866</v>
      </c>
      <c r="AE2" s="37" t="s">
        <v>898</v>
      </c>
      <c r="AF2" s="22" t="s">
        <v>867</v>
      </c>
      <c r="AG2" s="22" t="s">
        <v>868</v>
      </c>
      <c r="AH2" s="22" t="s">
        <v>869</v>
      </c>
      <c r="AI2" s="22" t="s">
        <v>870</v>
      </c>
      <c r="AJ2" s="22" t="s">
        <v>871</v>
      </c>
      <c r="AK2" s="22" t="s">
        <v>872</v>
      </c>
      <c r="AL2" s="22" t="s">
        <v>873</v>
      </c>
      <c r="AM2" s="22" t="s">
        <v>874</v>
      </c>
      <c r="AN2" s="22" t="s">
        <v>875</v>
      </c>
      <c r="AO2" s="22" t="s">
        <v>876</v>
      </c>
      <c r="AP2" s="22" t="s">
        <v>877</v>
      </c>
      <c r="AQ2" s="22" t="s">
        <v>878</v>
      </c>
      <c r="AR2" s="22" t="s">
        <v>879</v>
      </c>
      <c r="AS2" s="22" t="s">
        <v>880</v>
      </c>
      <c r="AT2" s="22" t="s">
        <v>881</v>
      </c>
      <c r="AU2" s="22" t="s">
        <v>883</v>
      </c>
      <c r="AV2" s="22" t="s">
        <v>884</v>
      </c>
      <c r="AW2" s="22" t="s">
        <v>885</v>
      </c>
      <c r="AX2" s="26"/>
      <c r="AY2" s="26"/>
      <c r="AZ2" s="26"/>
      <c r="BA2" s="26"/>
      <c r="BB2" s="26"/>
    </row>
    <row r="3" spans="1:54" s="1" customFormat="1" ht="18" customHeight="1">
      <c r="A3" s="23" t="s">
        <v>425</v>
      </c>
      <c r="B3" s="24" t="s">
        <v>373</v>
      </c>
      <c r="C3" s="23" t="s">
        <v>426</v>
      </c>
      <c r="D3" s="24">
        <v>1</v>
      </c>
      <c r="E3" s="23" t="s">
        <v>124</v>
      </c>
      <c r="F3" s="24">
        <v>7.3617</v>
      </c>
      <c r="G3" s="24">
        <v>79.56</v>
      </c>
      <c r="H3" s="24"/>
      <c r="I3" s="24">
        <v>88.6</v>
      </c>
      <c r="J3" s="24">
        <v>79.9</v>
      </c>
      <c r="K3" s="24">
        <v>102.17</v>
      </c>
      <c r="L3" s="24"/>
      <c r="M3" s="24"/>
      <c r="N3" s="24">
        <v>79.9</v>
      </c>
      <c r="O3" s="24"/>
      <c r="P3" s="24"/>
      <c r="Q3" s="24">
        <v>101.49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>
        <v>102</v>
      </c>
      <c r="AD3" s="24"/>
      <c r="AE3" s="24"/>
      <c r="AF3" s="24"/>
      <c r="AG3" s="24"/>
      <c r="AH3" s="24"/>
      <c r="AI3" s="24"/>
      <c r="AJ3" s="24">
        <v>79.9</v>
      </c>
      <c r="AK3" s="24"/>
      <c r="AL3" s="24"/>
      <c r="AM3" s="24"/>
      <c r="AN3" s="24"/>
      <c r="AO3" s="24"/>
      <c r="AP3" s="24"/>
      <c r="AQ3" s="24"/>
      <c r="AR3" s="24"/>
      <c r="AS3" s="24">
        <v>80.58</v>
      </c>
      <c r="AT3" s="24"/>
      <c r="AU3" s="24">
        <f>AVERAGE(F3:AT3)</f>
        <v>80.14617000000001</v>
      </c>
      <c r="AV3" s="24">
        <f>MAX(F3:AT3)</f>
        <v>102.17</v>
      </c>
      <c r="AW3" s="24">
        <f>MIN(F3:AT3)</f>
        <v>7.3617</v>
      </c>
      <c r="AX3" s="5"/>
      <c r="AY3" s="2"/>
      <c r="AZ3" s="2"/>
      <c r="BA3" s="2"/>
      <c r="BB3" s="2"/>
    </row>
    <row r="4" spans="1:54" s="1" customFormat="1" ht="18" customHeight="1">
      <c r="A4" s="23" t="s">
        <v>894</v>
      </c>
      <c r="B4" s="24" t="s">
        <v>13</v>
      </c>
      <c r="C4" s="23" t="s">
        <v>190</v>
      </c>
      <c r="D4" s="24">
        <v>1</v>
      </c>
      <c r="E4" s="23" t="s">
        <v>452</v>
      </c>
      <c r="F4" s="24">
        <v>118</v>
      </c>
      <c r="G4" s="24">
        <v>144.42</v>
      </c>
      <c r="H4" s="24"/>
      <c r="I4" s="24"/>
      <c r="J4" s="24">
        <v>151.304</v>
      </c>
      <c r="K4" s="24">
        <v>115.33</v>
      </c>
      <c r="L4" s="24"/>
      <c r="M4" s="24"/>
      <c r="N4" s="24">
        <v>146.17</v>
      </c>
      <c r="O4" s="24"/>
      <c r="P4" s="24">
        <v>115</v>
      </c>
      <c r="Q4" s="24">
        <v>114.04</v>
      </c>
      <c r="R4" s="24"/>
      <c r="S4" s="24"/>
      <c r="T4" s="24">
        <v>146.17</v>
      </c>
      <c r="U4" s="24"/>
      <c r="V4" s="24"/>
      <c r="W4" s="24"/>
      <c r="X4" s="24">
        <v>151.3</v>
      </c>
      <c r="Y4" s="24"/>
      <c r="Z4" s="24"/>
      <c r="AA4" s="24"/>
      <c r="AB4" s="24">
        <v>151.3</v>
      </c>
      <c r="AC4" s="24">
        <v>147.9</v>
      </c>
      <c r="AD4" s="24">
        <v>128.94</v>
      </c>
      <c r="AE4" s="24">
        <v>39.8</v>
      </c>
      <c r="AF4" s="24">
        <v>142.8796</v>
      </c>
      <c r="AG4" s="24">
        <v>151.3</v>
      </c>
      <c r="AH4" s="24">
        <v>147.7</v>
      </c>
      <c r="AI4" s="24"/>
      <c r="AJ4" s="24">
        <v>118</v>
      </c>
      <c r="AK4" s="24"/>
      <c r="AL4" s="24"/>
      <c r="AM4" s="24">
        <v>117.99</v>
      </c>
      <c r="AN4" s="24"/>
      <c r="AO4" s="24"/>
      <c r="AP4" s="24"/>
      <c r="AQ4" s="24"/>
      <c r="AR4" s="24"/>
      <c r="AS4" s="24">
        <v>115</v>
      </c>
      <c r="AT4" s="24"/>
      <c r="AU4" s="24">
        <f>AVERAGE(F4:AT4)</f>
        <v>129.60755789473683</v>
      </c>
      <c r="AV4" s="24">
        <f>MAX(F4:AT4)</f>
        <v>151.304</v>
      </c>
      <c r="AW4" s="24">
        <f>MIN(F4:AT4)</f>
        <v>39.8</v>
      </c>
      <c r="AX4" s="5"/>
      <c r="AY4" s="2"/>
      <c r="AZ4" s="2"/>
      <c r="BA4" s="2"/>
      <c r="BB4" s="2"/>
    </row>
    <row r="5" spans="1:54" s="1" customFormat="1" ht="18" customHeight="1">
      <c r="A5" s="7" t="s">
        <v>279</v>
      </c>
      <c r="B5" s="1" t="s">
        <v>280</v>
      </c>
      <c r="C5" s="7" t="s">
        <v>287</v>
      </c>
      <c r="D5" s="1">
        <v>1</v>
      </c>
      <c r="E5" s="7" t="s">
        <v>39</v>
      </c>
      <c r="F5" s="1">
        <v>55.32</v>
      </c>
      <c r="G5" s="1">
        <v>54.85</v>
      </c>
      <c r="I5" s="1">
        <v>63.44</v>
      </c>
      <c r="J5" s="1">
        <v>55.322</v>
      </c>
      <c r="K5" s="1">
        <v>56.46</v>
      </c>
      <c r="L5" s="1">
        <v>54.85</v>
      </c>
      <c r="M5" s="1">
        <v>58.72</v>
      </c>
      <c r="N5" s="1">
        <v>57</v>
      </c>
      <c r="O5" s="1">
        <v>57.29</v>
      </c>
      <c r="P5" s="1">
        <v>59.58</v>
      </c>
      <c r="Q5" s="1">
        <v>61.83</v>
      </c>
      <c r="S5" s="1">
        <v>60.8</v>
      </c>
      <c r="T5" s="1">
        <v>55.51</v>
      </c>
      <c r="U5" s="1">
        <v>56.84</v>
      </c>
      <c r="X5" s="1">
        <v>57</v>
      </c>
      <c r="Y5" s="1" t="s">
        <v>882</v>
      </c>
      <c r="Z5" s="1">
        <v>56.95</v>
      </c>
      <c r="AA5" s="1">
        <v>56.84</v>
      </c>
      <c r="AB5" s="1">
        <v>63.98</v>
      </c>
      <c r="AC5" s="1">
        <v>54.78</v>
      </c>
      <c r="AD5" s="1">
        <v>57.28</v>
      </c>
      <c r="AE5" s="1">
        <v>59.84</v>
      </c>
      <c r="AF5" s="1">
        <v>57.28</v>
      </c>
      <c r="AG5" s="1">
        <v>62.39</v>
      </c>
      <c r="AI5" s="1">
        <v>63.4</v>
      </c>
      <c r="AJ5" s="1">
        <v>59.84</v>
      </c>
      <c r="AK5" s="1">
        <v>61.8</v>
      </c>
      <c r="AL5" s="1">
        <v>57</v>
      </c>
      <c r="AN5" s="1">
        <v>54.85</v>
      </c>
      <c r="AO5" s="1">
        <v>55.86</v>
      </c>
      <c r="AQ5" s="1">
        <v>63</v>
      </c>
      <c r="AR5" s="1">
        <v>56.84</v>
      </c>
      <c r="AS5" s="1">
        <v>54.28</v>
      </c>
      <c r="AU5" s="1">
        <f>AVERAGE(F5:AT5)</f>
        <v>58.15693749999999</v>
      </c>
      <c r="AV5" s="1">
        <f>MAX(F5:AT5)</f>
        <v>63.98</v>
      </c>
      <c r="AW5" s="1">
        <f>MIN(F5:AT5)</f>
        <v>54.28</v>
      </c>
      <c r="AX5" s="2"/>
      <c r="AY5" s="2"/>
      <c r="AZ5" s="2"/>
      <c r="BA5" s="2"/>
      <c r="BB5" s="2"/>
    </row>
    <row r="6" spans="1:54" s="1" customFormat="1" ht="18" customHeight="1">
      <c r="A6" s="7" t="s">
        <v>237</v>
      </c>
      <c r="B6" s="1" t="s">
        <v>238</v>
      </c>
      <c r="C6" s="1" t="s">
        <v>239</v>
      </c>
      <c r="D6" s="1">
        <v>1</v>
      </c>
      <c r="E6" s="7" t="s">
        <v>457</v>
      </c>
      <c r="K6" s="1">
        <v>72.513</v>
      </c>
      <c r="N6" s="1">
        <v>74.498</v>
      </c>
      <c r="Q6" s="1">
        <v>72.673</v>
      </c>
      <c r="AA6" s="1">
        <v>74.85</v>
      </c>
      <c r="AG6" s="1">
        <v>74.061</v>
      </c>
      <c r="AS6" s="1">
        <v>71.24</v>
      </c>
      <c r="AU6" s="1">
        <f aca="true" t="shared" si="0" ref="AU6:AU69">AVERAGE(F6:AT6)</f>
        <v>73.30583333333334</v>
      </c>
      <c r="AV6" s="1">
        <f aca="true" t="shared" si="1" ref="AV6:AV69">MAX(F6:AT6)</f>
        <v>74.85</v>
      </c>
      <c r="AW6" s="1">
        <f aca="true" t="shared" si="2" ref="AW6:AW69">MIN(F6:AT6)</f>
        <v>71.24</v>
      </c>
      <c r="AX6" s="2"/>
      <c r="AY6" s="2"/>
      <c r="AZ6" s="2"/>
      <c r="BA6" s="2"/>
      <c r="BB6" s="2"/>
    </row>
    <row r="7" spans="1:54" s="1" customFormat="1" ht="18" customHeight="1">
      <c r="A7" s="7" t="s">
        <v>262</v>
      </c>
      <c r="B7" s="1" t="s">
        <v>263</v>
      </c>
      <c r="C7" s="1" t="s">
        <v>203</v>
      </c>
      <c r="D7" s="1">
        <v>14</v>
      </c>
      <c r="E7" s="7" t="s">
        <v>464</v>
      </c>
      <c r="F7" s="1">
        <v>250.94</v>
      </c>
      <c r="G7" s="1">
        <v>237.8</v>
      </c>
      <c r="J7" s="1">
        <v>250.824</v>
      </c>
      <c r="K7" s="1">
        <v>250.05</v>
      </c>
      <c r="L7" s="1">
        <v>247.95</v>
      </c>
      <c r="M7" s="1">
        <v>252.17</v>
      </c>
      <c r="N7" s="1">
        <v>251.86</v>
      </c>
      <c r="O7" s="1">
        <v>249.31</v>
      </c>
      <c r="P7" s="1">
        <v>251.16</v>
      </c>
      <c r="Q7" s="1">
        <v>246.13</v>
      </c>
      <c r="R7" s="1">
        <v>250.75</v>
      </c>
      <c r="S7" s="1">
        <v>252</v>
      </c>
      <c r="T7" s="1">
        <v>247.13</v>
      </c>
      <c r="U7" s="1">
        <v>250.85</v>
      </c>
      <c r="V7" s="1">
        <v>252.168</v>
      </c>
      <c r="X7" s="1">
        <v>249.65</v>
      </c>
      <c r="Z7" s="1">
        <v>251.3</v>
      </c>
      <c r="AA7" s="1">
        <v>247.9498</v>
      </c>
      <c r="AB7" s="1">
        <v>251.8</v>
      </c>
      <c r="AC7" s="1">
        <v>250.82</v>
      </c>
      <c r="AD7" s="1">
        <v>251.2</v>
      </c>
      <c r="AE7" s="1">
        <v>250.8</v>
      </c>
      <c r="AF7" s="1">
        <v>251.23</v>
      </c>
      <c r="AG7" s="1">
        <v>252.17</v>
      </c>
      <c r="AH7" s="1">
        <v>250.99998</v>
      </c>
      <c r="AI7" s="1">
        <v>258.4</v>
      </c>
      <c r="AJ7" s="1">
        <v>251</v>
      </c>
      <c r="AK7" s="1">
        <v>252</v>
      </c>
      <c r="AL7" s="1">
        <v>252</v>
      </c>
      <c r="AN7" s="1">
        <v>247.95</v>
      </c>
      <c r="AO7" s="1">
        <v>246</v>
      </c>
      <c r="AQ7" s="1">
        <v>251.3</v>
      </c>
      <c r="AR7" s="1">
        <v>251.835</v>
      </c>
      <c r="AS7" s="1">
        <v>246.5</v>
      </c>
      <c r="AU7" s="1">
        <f t="shared" si="0"/>
        <v>250.17637588235291</v>
      </c>
      <c r="AV7" s="1">
        <f t="shared" si="1"/>
        <v>258.4</v>
      </c>
      <c r="AW7" s="1">
        <f t="shared" si="2"/>
        <v>237.8</v>
      </c>
      <c r="AX7" s="2"/>
      <c r="AY7" s="2"/>
      <c r="AZ7" s="2"/>
      <c r="BA7" s="2"/>
      <c r="BB7" s="2"/>
    </row>
    <row r="8" spans="1:54" s="1" customFormat="1" ht="18" customHeight="1">
      <c r="A8" s="7" t="s">
        <v>379</v>
      </c>
      <c r="B8" s="1" t="s">
        <v>238</v>
      </c>
      <c r="C8" s="1" t="s">
        <v>380</v>
      </c>
      <c r="D8" s="1">
        <v>1</v>
      </c>
      <c r="E8" s="7" t="s">
        <v>217</v>
      </c>
      <c r="G8" s="1">
        <v>75.1</v>
      </c>
      <c r="J8" s="1">
        <v>69.169</v>
      </c>
      <c r="M8" s="1">
        <v>75.02</v>
      </c>
      <c r="N8" s="1">
        <v>75</v>
      </c>
      <c r="P8" s="1">
        <v>75.2</v>
      </c>
      <c r="Q8" s="1">
        <v>75.08</v>
      </c>
      <c r="S8" s="1">
        <v>79.3</v>
      </c>
      <c r="T8" s="1">
        <v>69.89</v>
      </c>
      <c r="U8" s="1">
        <v>76.51</v>
      </c>
      <c r="Y8" s="1" t="s">
        <v>882</v>
      </c>
      <c r="AF8" s="1">
        <v>75.22</v>
      </c>
      <c r="AJ8" s="1">
        <v>75.08</v>
      </c>
      <c r="AK8" s="1">
        <v>75.08</v>
      </c>
      <c r="AL8" s="1">
        <v>75</v>
      </c>
      <c r="AM8" s="1">
        <v>69.57</v>
      </c>
      <c r="AO8" s="1">
        <v>68.42</v>
      </c>
      <c r="AS8" s="1">
        <v>70.92</v>
      </c>
      <c r="AU8" s="1">
        <f t="shared" si="0"/>
        <v>73.72243750000001</v>
      </c>
      <c r="AV8" s="1">
        <f t="shared" si="1"/>
        <v>79.3</v>
      </c>
      <c r="AW8" s="1">
        <f t="shared" si="2"/>
        <v>68.42</v>
      </c>
      <c r="AX8" s="2"/>
      <c r="AY8" s="2"/>
      <c r="AZ8" s="2"/>
      <c r="BA8" s="2"/>
      <c r="BB8" s="2"/>
    </row>
    <row r="9" spans="1:54" s="1" customFormat="1" ht="18" customHeight="1">
      <c r="A9" s="7" t="s">
        <v>32</v>
      </c>
      <c r="B9" s="1" t="s">
        <v>10</v>
      </c>
      <c r="C9" s="1" t="s">
        <v>11</v>
      </c>
      <c r="D9" s="1">
        <v>7</v>
      </c>
      <c r="E9" s="7" t="s">
        <v>33</v>
      </c>
      <c r="F9" s="1">
        <v>65.91</v>
      </c>
      <c r="G9" s="1">
        <v>152.88</v>
      </c>
      <c r="H9" s="1">
        <v>140.8</v>
      </c>
      <c r="J9" s="1">
        <v>149.338</v>
      </c>
      <c r="K9" s="1">
        <v>148.51</v>
      </c>
      <c r="L9" s="1">
        <v>152.64</v>
      </c>
      <c r="M9" s="1">
        <v>165.22</v>
      </c>
      <c r="N9" s="1">
        <v>152</v>
      </c>
      <c r="O9" s="1">
        <v>153.21</v>
      </c>
      <c r="P9" s="1">
        <v>158.23</v>
      </c>
      <c r="Q9" s="1">
        <v>152.64</v>
      </c>
      <c r="R9" s="1">
        <v>154.54</v>
      </c>
      <c r="S9" s="1">
        <v>167.82</v>
      </c>
      <c r="T9" s="1">
        <v>151.39</v>
      </c>
      <c r="U9" s="1">
        <v>154.09</v>
      </c>
      <c r="V9" s="1">
        <v>153.3</v>
      </c>
      <c r="X9" s="1">
        <v>170.43</v>
      </c>
      <c r="Y9" s="1" t="s">
        <v>882</v>
      </c>
      <c r="Z9" s="1">
        <v>153.055</v>
      </c>
      <c r="AA9" s="1">
        <v>155.8998</v>
      </c>
      <c r="AB9" s="1">
        <v>159.55</v>
      </c>
      <c r="AC9" s="1">
        <v>149.33</v>
      </c>
      <c r="AD9" s="1">
        <v>162</v>
      </c>
      <c r="AE9" s="1">
        <v>157.17</v>
      </c>
      <c r="AG9" s="1">
        <v>166.25</v>
      </c>
      <c r="AH9" s="1">
        <v>153.42</v>
      </c>
      <c r="AI9" s="1">
        <v>156</v>
      </c>
      <c r="AJ9" s="1">
        <v>157.17</v>
      </c>
      <c r="AK9" s="1">
        <v>153.37</v>
      </c>
      <c r="AL9" s="1">
        <v>156.8</v>
      </c>
      <c r="AO9" s="1">
        <v>145.53</v>
      </c>
      <c r="AQ9" s="1">
        <v>158.2</v>
      </c>
      <c r="AS9" s="1">
        <v>148.18</v>
      </c>
      <c r="AU9" s="1">
        <f t="shared" si="0"/>
        <v>152.339775</v>
      </c>
      <c r="AV9" s="1">
        <f t="shared" si="1"/>
        <v>170.43</v>
      </c>
      <c r="AW9" s="1">
        <f t="shared" si="2"/>
        <v>65.91</v>
      </c>
      <c r="AX9" s="2"/>
      <c r="AY9" s="2"/>
      <c r="AZ9" s="2"/>
      <c r="BA9" s="2"/>
      <c r="BB9" s="2"/>
    </row>
    <row r="10" spans="1:54" s="1" customFormat="1" ht="18" customHeight="1">
      <c r="A10" s="7" t="s">
        <v>197</v>
      </c>
      <c r="B10" s="1" t="s">
        <v>146</v>
      </c>
      <c r="C10" s="1" t="s">
        <v>198</v>
      </c>
      <c r="D10" s="1">
        <v>1</v>
      </c>
      <c r="E10" s="7" t="s">
        <v>124</v>
      </c>
      <c r="F10" s="1">
        <v>549</v>
      </c>
      <c r="G10" s="1">
        <v>542.61</v>
      </c>
      <c r="I10" s="1">
        <v>549</v>
      </c>
      <c r="J10" s="1">
        <v>527.446</v>
      </c>
      <c r="K10" s="1">
        <v>534.1</v>
      </c>
      <c r="L10" s="1">
        <v>537.78</v>
      </c>
      <c r="M10" s="1">
        <v>549</v>
      </c>
      <c r="N10" s="1">
        <v>542.46</v>
      </c>
      <c r="O10" s="1">
        <v>542.44</v>
      </c>
      <c r="P10" s="1">
        <v>538.31</v>
      </c>
      <c r="R10" s="1">
        <v>535</v>
      </c>
      <c r="S10" s="1">
        <v>549</v>
      </c>
      <c r="U10" s="1">
        <v>542.61</v>
      </c>
      <c r="V10" s="1">
        <v>590</v>
      </c>
      <c r="X10" s="1">
        <v>542.61</v>
      </c>
      <c r="Y10" s="1" t="s">
        <v>882</v>
      </c>
      <c r="Z10" s="1">
        <v>540</v>
      </c>
      <c r="AA10" s="1">
        <v>530.4</v>
      </c>
      <c r="AB10" s="1">
        <v>541</v>
      </c>
      <c r="AC10" s="1">
        <v>527.45</v>
      </c>
      <c r="AD10" s="1">
        <v>538</v>
      </c>
      <c r="AE10" s="1">
        <v>542</v>
      </c>
      <c r="AF10" s="1">
        <v>542.49</v>
      </c>
      <c r="AI10" s="1">
        <v>546</v>
      </c>
      <c r="AJ10" s="1">
        <v>547</v>
      </c>
      <c r="AK10" s="1">
        <v>542.61</v>
      </c>
      <c r="AL10" s="1">
        <v>541</v>
      </c>
      <c r="AO10" s="1">
        <v>527.2</v>
      </c>
      <c r="AQ10" s="1">
        <v>525</v>
      </c>
      <c r="AR10" s="1">
        <v>530.4</v>
      </c>
      <c r="AS10" s="1">
        <v>525.79</v>
      </c>
      <c r="AU10" s="1">
        <f t="shared" si="0"/>
        <v>540.5902</v>
      </c>
      <c r="AV10" s="1">
        <f t="shared" si="1"/>
        <v>590</v>
      </c>
      <c r="AW10" s="1">
        <f t="shared" si="2"/>
        <v>525</v>
      </c>
      <c r="AX10" s="2"/>
      <c r="AY10" s="2"/>
      <c r="AZ10" s="2"/>
      <c r="BA10" s="2"/>
      <c r="BB10" s="2"/>
    </row>
    <row r="11" spans="1:54" s="1" customFormat="1" ht="18" customHeight="1">
      <c r="A11" s="7" t="s">
        <v>260</v>
      </c>
      <c r="B11" s="1" t="s">
        <v>10</v>
      </c>
      <c r="C11" s="1" t="s">
        <v>85</v>
      </c>
      <c r="D11" s="1">
        <v>30</v>
      </c>
      <c r="E11" s="7" t="s">
        <v>459</v>
      </c>
      <c r="F11" s="1">
        <v>277.7</v>
      </c>
      <c r="G11" s="1">
        <v>261.75</v>
      </c>
      <c r="H11" s="1">
        <v>256.51</v>
      </c>
      <c r="I11" s="1">
        <v>298.29</v>
      </c>
      <c r="J11" s="1">
        <v>277.26</v>
      </c>
      <c r="K11" s="1">
        <v>274.2</v>
      </c>
      <c r="L11" s="1">
        <v>273.13</v>
      </c>
      <c r="M11" s="1">
        <v>282.75</v>
      </c>
      <c r="N11" s="1">
        <v>278.1</v>
      </c>
      <c r="O11" s="1">
        <v>278.21</v>
      </c>
      <c r="P11" s="1">
        <v>280.33</v>
      </c>
      <c r="Q11" s="1">
        <v>278.51</v>
      </c>
      <c r="R11" s="1">
        <v>277.56</v>
      </c>
      <c r="S11" s="1">
        <v>297</v>
      </c>
      <c r="T11" s="1">
        <v>270.75</v>
      </c>
      <c r="U11" s="1">
        <v>280.03</v>
      </c>
      <c r="V11" s="1">
        <v>281.7</v>
      </c>
      <c r="X11" s="1">
        <v>267.07</v>
      </c>
      <c r="Y11" s="1" t="s">
        <v>882</v>
      </c>
      <c r="Z11" s="1">
        <v>267</v>
      </c>
      <c r="AA11" s="1">
        <v>273.129</v>
      </c>
      <c r="AB11" s="1">
        <v>302</v>
      </c>
      <c r="AC11" s="1">
        <v>277.26</v>
      </c>
      <c r="AD11" s="1">
        <v>284.05</v>
      </c>
      <c r="AE11" s="1">
        <v>273.1</v>
      </c>
      <c r="AF11" s="1">
        <v>287.76</v>
      </c>
      <c r="AG11" s="1">
        <v>284.55</v>
      </c>
      <c r="AH11" s="1">
        <v>276.99</v>
      </c>
      <c r="AI11" s="1">
        <v>295</v>
      </c>
      <c r="AJ11" s="1">
        <v>273.12</v>
      </c>
      <c r="AK11" s="1">
        <v>273.99</v>
      </c>
      <c r="AL11" s="1">
        <v>281.74</v>
      </c>
      <c r="AN11" s="1">
        <v>273.13</v>
      </c>
      <c r="AO11" s="1">
        <v>273.99</v>
      </c>
      <c r="AQ11" s="1">
        <v>302.4</v>
      </c>
      <c r="AR11" s="1">
        <v>278.138</v>
      </c>
      <c r="AS11" s="1">
        <v>303.44</v>
      </c>
      <c r="AU11" s="1">
        <f t="shared" si="0"/>
        <v>279.76769444444443</v>
      </c>
      <c r="AV11" s="1">
        <f t="shared" si="1"/>
        <v>303.44</v>
      </c>
      <c r="AW11" s="1">
        <f t="shared" si="2"/>
        <v>256.51</v>
      </c>
      <c r="AX11" s="2"/>
      <c r="AY11" s="2"/>
      <c r="AZ11" s="2"/>
      <c r="BA11" s="2"/>
      <c r="BB11" s="2"/>
    </row>
    <row r="12" spans="1:54" s="1" customFormat="1" ht="18" customHeight="1">
      <c r="A12" s="7" t="s">
        <v>153</v>
      </c>
      <c r="B12" s="1" t="s">
        <v>10</v>
      </c>
      <c r="C12" s="1" t="s">
        <v>154</v>
      </c>
      <c r="D12" s="1">
        <v>7</v>
      </c>
      <c r="E12" s="7" t="s">
        <v>155</v>
      </c>
      <c r="F12" s="1">
        <v>233.39</v>
      </c>
      <c r="G12" s="1">
        <v>226.59</v>
      </c>
      <c r="J12" s="1">
        <v>221.998</v>
      </c>
      <c r="K12" s="1">
        <v>230.06</v>
      </c>
      <c r="L12" s="1">
        <v>232.75</v>
      </c>
      <c r="M12" s="1">
        <v>237.39</v>
      </c>
      <c r="N12" s="1">
        <v>236.8</v>
      </c>
      <c r="O12" s="1">
        <v>231.56</v>
      </c>
      <c r="P12" s="1">
        <v>234.93</v>
      </c>
      <c r="Q12" s="1">
        <v>236.9</v>
      </c>
      <c r="R12" s="1">
        <v>232.25</v>
      </c>
      <c r="S12" s="1">
        <v>237.3</v>
      </c>
      <c r="T12" s="1">
        <v>229.08</v>
      </c>
      <c r="U12" s="1">
        <v>232.75</v>
      </c>
      <c r="V12" s="1">
        <v>236.999</v>
      </c>
      <c r="Z12" s="1">
        <v>230.86</v>
      </c>
      <c r="AA12" s="1">
        <v>226.1294</v>
      </c>
      <c r="AB12" s="1">
        <v>236</v>
      </c>
      <c r="AC12" s="1">
        <v>222</v>
      </c>
      <c r="AD12" s="1">
        <v>232.3</v>
      </c>
      <c r="AE12" s="1">
        <v>225.15</v>
      </c>
      <c r="AF12" s="1">
        <v>232.33</v>
      </c>
      <c r="AG12" s="1">
        <v>234.2</v>
      </c>
      <c r="AH12" s="1">
        <v>230.86</v>
      </c>
      <c r="AI12" s="1">
        <v>236</v>
      </c>
      <c r="AJ12" s="1">
        <v>237</v>
      </c>
      <c r="AK12" s="1">
        <v>236.9</v>
      </c>
      <c r="AL12" s="1">
        <v>237</v>
      </c>
      <c r="AM12" s="1">
        <v>232</v>
      </c>
      <c r="AN12" s="1">
        <v>226.13</v>
      </c>
      <c r="AO12" s="1">
        <v>232.98</v>
      </c>
      <c r="AP12" s="1" t="s">
        <v>882</v>
      </c>
      <c r="AQ12" s="1">
        <v>236.04</v>
      </c>
      <c r="AR12" s="1">
        <v>237.198</v>
      </c>
      <c r="AS12" s="1">
        <v>234.64</v>
      </c>
      <c r="AU12" s="1">
        <f t="shared" si="0"/>
        <v>232.54307058823525</v>
      </c>
      <c r="AV12" s="1">
        <f t="shared" si="1"/>
        <v>237.39</v>
      </c>
      <c r="AW12" s="1">
        <f t="shared" si="2"/>
        <v>221.998</v>
      </c>
      <c r="AX12" s="2"/>
      <c r="AY12" s="2"/>
      <c r="AZ12" s="2"/>
      <c r="BA12" s="2"/>
      <c r="BB12" s="2"/>
    </row>
    <row r="13" spans="1:54" s="1" customFormat="1" ht="18" customHeight="1">
      <c r="A13" s="7" t="s">
        <v>153</v>
      </c>
      <c r="B13" s="1" t="s">
        <v>10</v>
      </c>
      <c r="C13" s="1" t="s">
        <v>35</v>
      </c>
      <c r="D13" s="1">
        <v>7</v>
      </c>
      <c r="E13" s="7" t="s">
        <v>155</v>
      </c>
      <c r="I13" s="1">
        <v>416</v>
      </c>
      <c r="L13" s="1">
        <v>403.48</v>
      </c>
      <c r="N13" s="1">
        <v>403.48</v>
      </c>
      <c r="P13" s="1">
        <v>402</v>
      </c>
      <c r="T13" s="1">
        <v>396.37</v>
      </c>
      <c r="AD13" s="1">
        <v>402.5</v>
      </c>
      <c r="AF13" s="1">
        <v>403.06</v>
      </c>
      <c r="AJ13" s="1">
        <v>402.9</v>
      </c>
      <c r="AR13" s="1">
        <v>403.478</v>
      </c>
      <c r="AS13" s="1">
        <v>403.48</v>
      </c>
      <c r="AU13" s="1">
        <f t="shared" si="0"/>
        <v>403.6748</v>
      </c>
      <c r="AV13" s="1">
        <f t="shared" si="1"/>
        <v>416</v>
      </c>
      <c r="AW13" s="1">
        <f t="shared" si="2"/>
        <v>396.37</v>
      </c>
      <c r="AX13" s="2"/>
      <c r="AY13" s="2"/>
      <c r="AZ13" s="2"/>
      <c r="BA13" s="2"/>
      <c r="BB13" s="2"/>
    </row>
    <row r="14" spans="1:54" s="1" customFormat="1" ht="18" customHeight="1">
      <c r="A14" s="7" t="s">
        <v>324</v>
      </c>
      <c r="B14" s="1" t="s">
        <v>10</v>
      </c>
      <c r="C14" s="1" t="s">
        <v>47</v>
      </c>
      <c r="D14" s="1">
        <v>10</v>
      </c>
      <c r="E14" s="7" t="s">
        <v>462</v>
      </c>
      <c r="G14" s="1">
        <v>231.15</v>
      </c>
      <c r="I14" s="1">
        <v>239.1</v>
      </c>
      <c r="J14" s="1">
        <v>239.13</v>
      </c>
      <c r="K14" s="1">
        <v>233.54</v>
      </c>
      <c r="L14" s="1">
        <v>239</v>
      </c>
      <c r="M14" s="1">
        <v>239.1</v>
      </c>
      <c r="N14" s="1">
        <v>239.1</v>
      </c>
      <c r="O14" s="1">
        <v>236.41</v>
      </c>
      <c r="P14" s="1">
        <v>238</v>
      </c>
      <c r="Q14" s="1">
        <v>232.66</v>
      </c>
      <c r="T14" s="1">
        <v>231.12</v>
      </c>
      <c r="U14" s="1">
        <v>239</v>
      </c>
      <c r="W14" s="1">
        <v>239.13</v>
      </c>
      <c r="AC14" s="1">
        <v>239.13</v>
      </c>
      <c r="AE14" s="1">
        <v>239</v>
      </c>
      <c r="AF14" s="1">
        <v>231.9</v>
      </c>
      <c r="AG14" s="1">
        <v>239.04</v>
      </c>
      <c r="AI14" s="1">
        <v>239</v>
      </c>
      <c r="AJ14" s="1">
        <v>239.1</v>
      </c>
      <c r="AL14" s="1">
        <v>230.44</v>
      </c>
      <c r="AN14" s="1">
        <v>237.78</v>
      </c>
      <c r="AR14" s="1">
        <v>239.13</v>
      </c>
      <c r="AS14" s="1">
        <v>231.12</v>
      </c>
      <c r="AU14" s="1">
        <f t="shared" si="0"/>
        <v>236.61217391304348</v>
      </c>
      <c r="AV14" s="1">
        <f t="shared" si="1"/>
        <v>239.13</v>
      </c>
      <c r="AW14" s="1">
        <f t="shared" si="2"/>
        <v>230.44</v>
      </c>
      <c r="AX14" s="2"/>
      <c r="AY14" s="2"/>
      <c r="AZ14" s="2"/>
      <c r="BA14" s="2"/>
      <c r="BB14" s="2"/>
    </row>
    <row r="15" spans="1:54" s="1" customFormat="1" ht="18" customHeight="1">
      <c r="A15" s="7" t="s">
        <v>9</v>
      </c>
      <c r="B15" s="1" t="s">
        <v>10</v>
      </c>
      <c r="C15" s="1" t="s">
        <v>35</v>
      </c>
      <c r="D15" s="1">
        <v>28</v>
      </c>
      <c r="E15" s="7" t="s">
        <v>449</v>
      </c>
      <c r="F15" s="1">
        <v>258.2</v>
      </c>
      <c r="G15" s="1">
        <v>246.51</v>
      </c>
      <c r="J15" s="1">
        <v>258.261</v>
      </c>
      <c r="L15" s="1">
        <v>258.26</v>
      </c>
      <c r="M15" s="1">
        <v>258.26</v>
      </c>
      <c r="N15" s="1">
        <v>258.26</v>
      </c>
      <c r="O15" s="1">
        <v>258.1</v>
      </c>
      <c r="P15" s="1">
        <v>258.26</v>
      </c>
      <c r="Q15" s="1">
        <v>258.27</v>
      </c>
      <c r="R15" s="1">
        <v>258.2</v>
      </c>
      <c r="T15" s="1">
        <v>258.26</v>
      </c>
      <c r="U15" s="1">
        <v>258.26</v>
      </c>
      <c r="W15" s="1">
        <v>258.2</v>
      </c>
      <c r="AC15" s="1">
        <v>258.2</v>
      </c>
      <c r="AE15" s="1">
        <v>258.1</v>
      </c>
      <c r="AG15" s="1">
        <v>264.09</v>
      </c>
      <c r="AI15" s="1">
        <v>258.2</v>
      </c>
      <c r="AJ15" s="1">
        <v>258.26</v>
      </c>
      <c r="AL15" s="1">
        <v>258.2</v>
      </c>
      <c r="AN15" s="1">
        <v>258.25</v>
      </c>
      <c r="AO15" s="1">
        <v>258.26</v>
      </c>
      <c r="AR15" s="1">
        <v>258.26</v>
      </c>
      <c r="AS15" s="1">
        <v>258.26</v>
      </c>
      <c r="AU15" s="1">
        <f t="shared" si="0"/>
        <v>257.97308695652174</v>
      </c>
      <c r="AV15" s="1">
        <f t="shared" si="1"/>
        <v>264.09</v>
      </c>
      <c r="AW15" s="1">
        <f t="shared" si="2"/>
        <v>246.51</v>
      </c>
      <c r="AX15" s="2"/>
      <c r="AY15" s="2"/>
      <c r="AZ15" s="2"/>
      <c r="BA15" s="2"/>
      <c r="BB15" s="2"/>
    </row>
    <row r="16" spans="1:54" s="1" customFormat="1" ht="18" customHeight="1">
      <c r="A16" s="7" t="s">
        <v>59</v>
      </c>
      <c r="B16" s="1" t="s">
        <v>13</v>
      </c>
      <c r="C16" s="1" t="s">
        <v>60</v>
      </c>
      <c r="D16" s="1">
        <v>1</v>
      </c>
      <c r="E16" s="7" t="s">
        <v>470</v>
      </c>
      <c r="F16" s="1">
        <v>6.3</v>
      </c>
      <c r="G16" s="1">
        <v>6.27</v>
      </c>
      <c r="H16" s="1">
        <v>5.394</v>
      </c>
      <c r="J16" s="1">
        <v>6.305</v>
      </c>
      <c r="K16" s="1">
        <v>6.24</v>
      </c>
      <c r="M16" s="1">
        <v>6.326</v>
      </c>
      <c r="N16" s="1">
        <v>6.34</v>
      </c>
      <c r="O16" s="1">
        <v>6.35</v>
      </c>
      <c r="P16" s="1">
        <v>6.3</v>
      </c>
      <c r="Q16" s="1">
        <v>6.4</v>
      </c>
      <c r="R16" s="1">
        <v>6.398</v>
      </c>
      <c r="S16" s="1">
        <v>6.6</v>
      </c>
      <c r="T16" s="1">
        <v>6.34</v>
      </c>
      <c r="U16" s="1">
        <v>6.4</v>
      </c>
      <c r="V16" s="1">
        <v>6.35</v>
      </c>
      <c r="X16" s="1">
        <v>6.27</v>
      </c>
      <c r="Y16" s="1" t="s">
        <v>882</v>
      </c>
      <c r="Z16" s="1">
        <v>6.27</v>
      </c>
      <c r="AB16" s="1">
        <v>6.42</v>
      </c>
      <c r="AC16" s="1">
        <v>6.25</v>
      </c>
      <c r="AD16" s="1">
        <v>6.36</v>
      </c>
      <c r="AE16" s="1">
        <v>6.28</v>
      </c>
      <c r="AF16" s="1">
        <v>6.417</v>
      </c>
      <c r="AG16" s="1">
        <v>6.41</v>
      </c>
      <c r="AJ16" s="1">
        <v>6.3</v>
      </c>
      <c r="AL16" s="1">
        <v>6.26</v>
      </c>
      <c r="AM16" s="1">
        <v>6.418</v>
      </c>
      <c r="AN16" s="1">
        <v>6.17</v>
      </c>
      <c r="AO16" s="1">
        <v>6.15</v>
      </c>
      <c r="AR16" s="1">
        <v>6.242</v>
      </c>
      <c r="AS16" s="1">
        <v>5.68</v>
      </c>
      <c r="AU16" s="1">
        <f t="shared" si="0"/>
        <v>6.273666666666666</v>
      </c>
      <c r="AV16" s="1">
        <f t="shared" si="1"/>
        <v>6.6</v>
      </c>
      <c r="AW16" s="1">
        <f t="shared" si="2"/>
        <v>5.394</v>
      </c>
      <c r="AX16" s="2"/>
      <c r="AY16" s="2"/>
      <c r="AZ16" s="2"/>
      <c r="BA16" s="2"/>
      <c r="BB16" s="2"/>
    </row>
    <row r="17" spans="1:54" s="1" customFormat="1" ht="18" customHeight="1">
      <c r="A17" s="7" t="s">
        <v>9</v>
      </c>
      <c r="B17" s="1" t="s">
        <v>10</v>
      </c>
      <c r="C17" s="1" t="s">
        <v>11</v>
      </c>
      <c r="D17" s="1">
        <v>10</v>
      </c>
      <c r="E17" s="7" t="s">
        <v>449</v>
      </c>
      <c r="F17" s="1">
        <v>65.74</v>
      </c>
      <c r="G17" s="1">
        <v>62.75</v>
      </c>
      <c r="H17" s="1">
        <v>58.3</v>
      </c>
      <c r="I17" s="1">
        <v>65.73</v>
      </c>
      <c r="J17" s="1">
        <v>65.73</v>
      </c>
      <c r="K17" s="1">
        <v>63.07</v>
      </c>
      <c r="L17" s="1">
        <v>65.7</v>
      </c>
      <c r="M17" s="1">
        <v>65.73</v>
      </c>
      <c r="N17" s="1">
        <v>65.73</v>
      </c>
      <c r="O17" s="1">
        <v>65.69</v>
      </c>
      <c r="P17" s="1">
        <v>65.71</v>
      </c>
      <c r="Q17" s="1">
        <v>65.74</v>
      </c>
      <c r="R17" s="1">
        <v>65.4</v>
      </c>
      <c r="S17" s="1">
        <v>65.73</v>
      </c>
      <c r="T17" s="1">
        <v>65.74</v>
      </c>
      <c r="U17" s="1">
        <v>65.73</v>
      </c>
      <c r="V17" s="1">
        <v>65.74</v>
      </c>
      <c r="W17" s="1">
        <v>65.7</v>
      </c>
      <c r="AC17" s="1">
        <v>65.7</v>
      </c>
      <c r="AE17" s="1">
        <v>65.69</v>
      </c>
      <c r="AF17" s="1">
        <v>65.46</v>
      </c>
      <c r="AG17" s="1">
        <v>65.58</v>
      </c>
      <c r="AI17" s="1">
        <v>65.7</v>
      </c>
      <c r="AJ17" s="1">
        <v>65.73</v>
      </c>
      <c r="AL17" s="1">
        <v>65.7</v>
      </c>
      <c r="AM17" s="1">
        <v>65.74</v>
      </c>
      <c r="AN17" s="1">
        <v>65.74</v>
      </c>
      <c r="AO17" s="1">
        <v>65.73</v>
      </c>
      <c r="AP17" s="1" t="s">
        <v>882</v>
      </c>
      <c r="AQ17" s="1">
        <v>65.7</v>
      </c>
      <c r="AR17" s="1">
        <v>65.733</v>
      </c>
      <c r="AS17" s="1">
        <v>65.24</v>
      </c>
      <c r="AT17" s="1">
        <v>65.72</v>
      </c>
      <c r="AU17" s="1">
        <f t="shared" si="0"/>
        <v>65.27571875000001</v>
      </c>
      <c r="AV17" s="1">
        <f t="shared" si="1"/>
        <v>65.74</v>
      </c>
      <c r="AW17" s="1">
        <f t="shared" si="2"/>
        <v>58.3</v>
      </c>
      <c r="AX17" s="2"/>
      <c r="AY17" s="2"/>
      <c r="AZ17" s="2"/>
      <c r="BA17" s="2"/>
      <c r="BB17" s="2"/>
    </row>
    <row r="18" spans="1:54" s="1" customFormat="1" ht="18" customHeight="1">
      <c r="A18" s="7" t="s">
        <v>9</v>
      </c>
      <c r="B18" s="1" t="s">
        <v>10</v>
      </c>
      <c r="C18" s="1" t="s">
        <v>11</v>
      </c>
      <c r="D18" s="1">
        <v>20</v>
      </c>
      <c r="E18" s="7" t="s">
        <v>449</v>
      </c>
      <c r="M18" s="1">
        <v>127.83</v>
      </c>
      <c r="AU18" s="1">
        <f t="shared" si="0"/>
        <v>127.83</v>
      </c>
      <c r="AV18" s="1">
        <f t="shared" si="1"/>
        <v>127.83</v>
      </c>
      <c r="AW18" s="1">
        <f t="shared" si="2"/>
        <v>127.83</v>
      </c>
      <c r="AX18" s="2"/>
      <c r="AY18" s="2"/>
      <c r="AZ18" s="2"/>
      <c r="BA18" s="2"/>
      <c r="BB18" s="2"/>
    </row>
    <row r="19" spans="1:54" s="1" customFormat="1" ht="18" customHeight="1">
      <c r="A19" s="7" t="s">
        <v>247</v>
      </c>
      <c r="B19" s="1" t="s">
        <v>41</v>
      </c>
      <c r="C19" s="1" t="s">
        <v>69</v>
      </c>
      <c r="D19" s="1">
        <v>30</v>
      </c>
      <c r="E19" s="7" t="s">
        <v>466</v>
      </c>
      <c r="G19" s="1">
        <v>56.16</v>
      </c>
      <c r="H19" s="1">
        <v>50.02</v>
      </c>
      <c r="I19" s="1">
        <v>59.01</v>
      </c>
      <c r="J19" s="1">
        <v>56.52</v>
      </c>
      <c r="K19" s="1">
        <v>57.13</v>
      </c>
      <c r="M19" s="1">
        <v>61.75</v>
      </c>
      <c r="N19" s="1">
        <v>59.8</v>
      </c>
      <c r="O19" s="1">
        <v>57.89</v>
      </c>
      <c r="P19" s="1">
        <v>58.22</v>
      </c>
      <c r="Q19" s="1">
        <v>58.15</v>
      </c>
      <c r="R19" s="1">
        <v>56.2</v>
      </c>
      <c r="S19" s="1">
        <v>62.6</v>
      </c>
      <c r="U19" s="1">
        <v>60</v>
      </c>
      <c r="W19" s="1">
        <v>54.65</v>
      </c>
      <c r="AC19" s="1">
        <v>54.63</v>
      </c>
      <c r="AE19" s="1">
        <v>60.5</v>
      </c>
      <c r="AF19" s="1">
        <v>57.36</v>
      </c>
      <c r="AG19" s="1">
        <v>59.19</v>
      </c>
      <c r="AI19" s="1">
        <v>59</v>
      </c>
      <c r="AJ19" s="1">
        <v>61</v>
      </c>
      <c r="AK19" s="1">
        <v>59.75</v>
      </c>
      <c r="AL19" s="1">
        <v>59</v>
      </c>
      <c r="AM19" s="1">
        <v>58</v>
      </c>
      <c r="AN19" s="1">
        <v>54.2</v>
      </c>
      <c r="AO19" s="1">
        <v>58.63</v>
      </c>
      <c r="AQ19" s="1">
        <v>63.6</v>
      </c>
      <c r="AS19" s="1">
        <v>53.21</v>
      </c>
      <c r="AU19" s="1">
        <f t="shared" si="0"/>
        <v>58.0062962962963</v>
      </c>
      <c r="AV19" s="1">
        <f t="shared" si="1"/>
        <v>63.6</v>
      </c>
      <c r="AW19" s="1">
        <f t="shared" si="2"/>
        <v>50.02</v>
      </c>
      <c r="AX19" s="2"/>
      <c r="AY19" s="2"/>
      <c r="AZ19" s="2"/>
      <c r="BA19" s="2"/>
      <c r="BB19" s="2"/>
    </row>
    <row r="20" spans="1:54" s="1" customFormat="1" ht="18" customHeight="1">
      <c r="A20" s="7" t="s">
        <v>84</v>
      </c>
      <c r="B20" s="1" t="s">
        <v>10</v>
      </c>
      <c r="C20" s="1" t="s">
        <v>85</v>
      </c>
      <c r="D20" s="1">
        <v>10</v>
      </c>
      <c r="E20" s="7" t="s">
        <v>467</v>
      </c>
      <c r="F20" s="1">
        <v>4052.2</v>
      </c>
      <c r="G20" s="1">
        <v>3867.8</v>
      </c>
      <c r="I20" s="1">
        <v>4330</v>
      </c>
      <c r="J20" s="1">
        <v>3997.39</v>
      </c>
      <c r="K20" s="1">
        <v>3989.11</v>
      </c>
      <c r="L20" s="1">
        <v>4052.17</v>
      </c>
      <c r="M20" s="1">
        <v>4585</v>
      </c>
      <c r="N20" s="1">
        <v>4200</v>
      </c>
      <c r="O20" s="1">
        <v>4030.41</v>
      </c>
      <c r="P20" s="1">
        <v>4033.82</v>
      </c>
      <c r="Q20" s="1">
        <v>4086.46</v>
      </c>
      <c r="R20" s="1">
        <v>4052.3</v>
      </c>
      <c r="S20" s="1">
        <v>4052.17</v>
      </c>
      <c r="T20" s="1">
        <v>4251.14</v>
      </c>
      <c r="U20" s="1">
        <v>4205.79</v>
      </c>
      <c r="V20" s="1">
        <v>4200</v>
      </c>
      <c r="W20" s="1">
        <v>4052</v>
      </c>
      <c r="AC20" s="1">
        <v>3997.39</v>
      </c>
      <c r="AE20" s="1">
        <v>3973.49</v>
      </c>
      <c r="AF20" s="1">
        <v>4110</v>
      </c>
      <c r="AG20" s="1">
        <v>4132.55</v>
      </c>
      <c r="AI20" s="1">
        <v>4490</v>
      </c>
      <c r="AJ20" s="1">
        <v>3973.5</v>
      </c>
      <c r="AK20" s="1">
        <v>4051</v>
      </c>
      <c r="AL20" s="1">
        <v>3997</v>
      </c>
      <c r="AN20" s="1">
        <v>3983.45</v>
      </c>
      <c r="AO20" s="1">
        <v>4019.96</v>
      </c>
      <c r="AQ20" s="1">
        <v>4287</v>
      </c>
      <c r="AR20" s="1">
        <v>4052.17</v>
      </c>
      <c r="AS20" s="1">
        <v>4102.34</v>
      </c>
      <c r="AU20" s="1">
        <f t="shared" si="0"/>
        <v>4106.9203333333335</v>
      </c>
      <c r="AV20" s="1">
        <f t="shared" si="1"/>
        <v>4585</v>
      </c>
      <c r="AW20" s="1">
        <f t="shared" si="2"/>
        <v>3867.8</v>
      </c>
      <c r="AX20" s="2"/>
      <c r="AY20" s="2"/>
      <c r="AZ20" s="2"/>
      <c r="BA20" s="2"/>
      <c r="BB20" s="2"/>
    </row>
    <row r="21" spans="1:54" s="1" customFormat="1" ht="18" customHeight="1">
      <c r="A21" s="7" t="s">
        <v>4</v>
      </c>
      <c r="B21" s="1" t="s">
        <v>82</v>
      </c>
      <c r="C21" s="1" t="s">
        <v>85</v>
      </c>
      <c r="D21" s="1">
        <v>1</v>
      </c>
      <c r="E21" s="7" t="s">
        <v>467</v>
      </c>
      <c r="F21" s="1">
        <v>1216.8</v>
      </c>
      <c r="G21" s="1">
        <v>1203.5</v>
      </c>
      <c r="I21" s="1">
        <v>1272</v>
      </c>
      <c r="J21" s="1">
        <v>1177.37</v>
      </c>
      <c r="K21" s="1">
        <v>1227.44</v>
      </c>
      <c r="L21" s="1">
        <v>1188.63</v>
      </c>
      <c r="M21" s="1">
        <v>1318.18</v>
      </c>
      <c r="N21" s="1">
        <v>1260.5</v>
      </c>
      <c r="O21" s="1">
        <v>1203.13</v>
      </c>
      <c r="P21" s="1">
        <v>1254.34</v>
      </c>
      <c r="Q21" s="1">
        <v>1235.96</v>
      </c>
      <c r="R21" s="1">
        <v>1217</v>
      </c>
      <c r="S21" s="1">
        <v>1260.86</v>
      </c>
      <c r="T21" s="1">
        <v>1320.48</v>
      </c>
      <c r="U21" s="1">
        <v>1197</v>
      </c>
      <c r="V21" s="1">
        <v>1254</v>
      </c>
      <c r="W21" s="1">
        <v>1203.5</v>
      </c>
      <c r="AC21" s="1">
        <v>1203.5</v>
      </c>
      <c r="AE21" s="1">
        <v>1247.99</v>
      </c>
      <c r="AF21" s="1">
        <v>1211</v>
      </c>
      <c r="AG21" s="1">
        <v>1373.82</v>
      </c>
      <c r="AI21" s="1">
        <v>1298</v>
      </c>
      <c r="AK21" s="1">
        <v>1254</v>
      </c>
      <c r="AL21" s="1">
        <v>1209.41</v>
      </c>
      <c r="AN21" s="1">
        <v>1188.63</v>
      </c>
      <c r="AO21" s="1">
        <v>1190.7</v>
      </c>
      <c r="AQ21" s="1">
        <v>1271.9</v>
      </c>
      <c r="AR21" s="1">
        <v>1267.388</v>
      </c>
      <c r="AS21" s="1">
        <v>1216.82</v>
      </c>
      <c r="AU21" s="1">
        <f t="shared" si="0"/>
        <v>1239.4430344827585</v>
      </c>
      <c r="AV21" s="1">
        <f t="shared" si="1"/>
        <v>1373.82</v>
      </c>
      <c r="AW21" s="1">
        <f t="shared" si="2"/>
        <v>1177.37</v>
      </c>
      <c r="AX21" s="2"/>
      <c r="AY21" s="2"/>
      <c r="AZ21" s="2"/>
      <c r="BA21" s="2"/>
      <c r="BB21" s="2"/>
    </row>
    <row r="22" spans="1:54" s="1" customFormat="1" ht="18" customHeight="1">
      <c r="A22" s="7" t="s">
        <v>227</v>
      </c>
      <c r="B22" s="1" t="s">
        <v>13</v>
      </c>
      <c r="C22" s="1" t="s">
        <v>140</v>
      </c>
      <c r="D22" s="1">
        <v>1</v>
      </c>
      <c r="E22" s="7" t="s">
        <v>228</v>
      </c>
      <c r="F22" s="1">
        <v>76.7</v>
      </c>
      <c r="G22" s="1">
        <v>71.54</v>
      </c>
      <c r="H22" s="1">
        <v>70</v>
      </c>
      <c r="J22" s="1">
        <v>74.359</v>
      </c>
      <c r="K22" s="1">
        <v>73.25</v>
      </c>
      <c r="L22" s="1">
        <v>74</v>
      </c>
      <c r="M22" s="1">
        <v>77.72</v>
      </c>
      <c r="N22" s="1">
        <v>75.84</v>
      </c>
      <c r="O22" s="1">
        <v>74</v>
      </c>
      <c r="P22" s="1">
        <v>76.34</v>
      </c>
      <c r="Q22" s="1">
        <v>75.46</v>
      </c>
      <c r="R22" s="1">
        <v>74.23</v>
      </c>
      <c r="S22" s="1">
        <v>80.86</v>
      </c>
      <c r="T22" s="1">
        <v>76</v>
      </c>
      <c r="U22" s="1">
        <v>77.9</v>
      </c>
      <c r="V22" s="1">
        <v>74.9</v>
      </c>
      <c r="X22" s="1">
        <v>72.77</v>
      </c>
      <c r="Y22" s="1" t="s">
        <v>882</v>
      </c>
      <c r="Z22" s="1">
        <v>74.9</v>
      </c>
      <c r="AA22" s="1">
        <v>74</v>
      </c>
      <c r="AC22" s="1">
        <v>74.23</v>
      </c>
      <c r="AD22" s="1">
        <v>76.6</v>
      </c>
      <c r="AE22" s="1">
        <v>77.5</v>
      </c>
      <c r="AF22" s="1">
        <v>76.9</v>
      </c>
      <c r="AJ22" s="1">
        <v>77.55</v>
      </c>
      <c r="AK22" s="1">
        <v>76.68</v>
      </c>
      <c r="AL22" s="1">
        <v>75.7</v>
      </c>
      <c r="AN22" s="1">
        <v>74</v>
      </c>
      <c r="AO22" s="1">
        <v>72.41</v>
      </c>
      <c r="AQ22" s="1">
        <v>77</v>
      </c>
      <c r="AR22" s="1">
        <v>76.5</v>
      </c>
      <c r="AS22" s="1">
        <v>73.77</v>
      </c>
      <c r="AU22" s="1">
        <f t="shared" si="0"/>
        <v>75.27770967741937</v>
      </c>
      <c r="AV22" s="1">
        <f t="shared" si="1"/>
        <v>80.86</v>
      </c>
      <c r="AW22" s="1">
        <f t="shared" si="2"/>
        <v>70</v>
      </c>
      <c r="AX22" s="2"/>
      <c r="AY22" s="2"/>
      <c r="AZ22" s="2"/>
      <c r="BA22" s="2"/>
      <c r="BB22" s="2"/>
    </row>
    <row r="23" spans="1:54" s="1" customFormat="1" ht="18" customHeight="1">
      <c r="A23" s="7" t="s">
        <v>269</v>
      </c>
      <c r="B23" s="1" t="s">
        <v>10</v>
      </c>
      <c r="C23" s="1" t="s">
        <v>120</v>
      </c>
      <c r="D23" s="1">
        <v>30</v>
      </c>
      <c r="E23" s="7" t="s">
        <v>124</v>
      </c>
      <c r="G23" s="1">
        <v>99.36</v>
      </c>
      <c r="I23" s="1">
        <v>110.4</v>
      </c>
      <c r="J23" s="1">
        <v>99.06</v>
      </c>
      <c r="K23" s="1">
        <v>100.25</v>
      </c>
      <c r="L23" s="1">
        <v>100.82</v>
      </c>
      <c r="N23" s="1">
        <v>105</v>
      </c>
      <c r="O23" s="1">
        <v>99.06</v>
      </c>
      <c r="P23" s="1">
        <v>107.17</v>
      </c>
      <c r="Q23" s="1">
        <v>99.84</v>
      </c>
      <c r="R23" s="1">
        <v>102.9</v>
      </c>
      <c r="S23" s="1">
        <v>113.16</v>
      </c>
      <c r="T23" s="1">
        <v>102</v>
      </c>
      <c r="U23" s="1">
        <v>101.7</v>
      </c>
      <c r="V23" s="1">
        <v>105.6</v>
      </c>
      <c r="X23" s="1">
        <v>105</v>
      </c>
      <c r="Y23" s="1" t="s">
        <v>882</v>
      </c>
      <c r="Z23" s="1">
        <v>101.01</v>
      </c>
      <c r="AA23" s="1">
        <v>100.818</v>
      </c>
      <c r="AB23" s="1">
        <v>108</v>
      </c>
      <c r="AC23" s="1">
        <v>99.06</v>
      </c>
      <c r="AD23" s="1">
        <v>106.56</v>
      </c>
      <c r="AE23" s="1">
        <v>108</v>
      </c>
      <c r="AF23" s="1">
        <v>106.56</v>
      </c>
      <c r="AG23" s="1">
        <v>105.09</v>
      </c>
      <c r="AI23" s="1">
        <v>110.4</v>
      </c>
      <c r="AJ23" s="1">
        <v>109</v>
      </c>
      <c r="AK23" s="1">
        <v>104.9</v>
      </c>
      <c r="AL23" s="1">
        <v>105</v>
      </c>
      <c r="AN23" s="1">
        <v>100.82</v>
      </c>
      <c r="AO23" s="1">
        <v>101.71</v>
      </c>
      <c r="AQ23" s="1">
        <v>107.7</v>
      </c>
      <c r="AR23" s="1">
        <v>108.613</v>
      </c>
      <c r="AS23" s="1">
        <v>102.64</v>
      </c>
      <c r="AU23" s="1">
        <f t="shared" si="0"/>
        <v>104.28753125</v>
      </c>
      <c r="AV23" s="1">
        <f t="shared" si="1"/>
        <v>113.16</v>
      </c>
      <c r="AW23" s="1">
        <f t="shared" si="2"/>
        <v>99.06</v>
      </c>
      <c r="AX23" s="2"/>
      <c r="AY23" s="2"/>
      <c r="AZ23" s="2"/>
      <c r="BA23" s="2"/>
      <c r="BB23" s="2"/>
    </row>
    <row r="24" spans="1:54" s="1" customFormat="1" ht="18" customHeight="1">
      <c r="A24" s="7" t="s">
        <v>439</v>
      </c>
      <c r="B24" s="1" t="s">
        <v>17</v>
      </c>
      <c r="C24" s="1" t="s">
        <v>443</v>
      </c>
      <c r="D24" s="1">
        <v>1</v>
      </c>
      <c r="E24" s="7" t="s">
        <v>441</v>
      </c>
      <c r="AQ24" s="1">
        <v>15.9</v>
      </c>
      <c r="AU24" s="1">
        <f t="shared" si="0"/>
        <v>15.9</v>
      </c>
      <c r="AV24" s="1">
        <f t="shared" si="1"/>
        <v>15.9</v>
      </c>
      <c r="AW24" s="1">
        <f t="shared" si="2"/>
        <v>15.9</v>
      </c>
      <c r="AX24" s="2"/>
      <c r="AY24" s="2"/>
      <c r="AZ24" s="2"/>
      <c r="BA24" s="2"/>
      <c r="BB24" s="2"/>
    </row>
    <row r="25" spans="1:54" s="1" customFormat="1" ht="18" customHeight="1">
      <c r="A25" s="7" t="s">
        <v>439</v>
      </c>
      <c r="B25" s="1" t="s">
        <v>17</v>
      </c>
      <c r="C25" s="1" t="s">
        <v>440</v>
      </c>
      <c r="D25" s="1">
        <v>1</v>
      </c>
      <c r="E25" s="7" t="s">
        <v>465</v>
      </c>
      <c r="AQ25" s="1">
        <v>21.24</v>
      </c>
      <c r="AU25" s="1">
        <f t="shared" si="0"/>
        <v>21.24</v>
      </c>
      <c r="AV25" s="1">
        <f t="shared" si="1"/>
        <v>21.24</v>
      </c>
      <c r="AW25" s="1">
        <f t="shared" si="2"/>
        <v>21.24</v>
      </c>
      <c r="AX25" s="2"/>
      <c r="AY25" s="2"/>
      <c r="AZ25" s="2"/>
      <c r="BA25" s="2"/>
      <c r="BB25" s="2"/>
    </row>
    <row r="26" spans="1:54" s="1" customFormat="1" ht="18" customHeight="1">
      <c r="A26" s="7" t="s">
        <v>266</v>
      </c>
      <c r="B26" s="1" t="s">
        <v>10</v>
      </c>
      <c r="C26" s="1" t="s">
        <v>31</v>
      </c>
      <c r="D26" s="1">
        <v>7</v>
      </c>
      <c r="E26" s="7" t="s">
        <v>464</v>
      </c>
      <c r="F26" s="1">
        <v>321.41</v>
      </c>
      <c r="G26" s="1">
        <v>320.8</v>
      </c>
      <c r="I26" s="1">
        <v>325.64</v>
      </c>
      <c r="J26" s="1">
        <v>329.119</v>
      </c>
      <c r="K26" s="1">
        <v>324.38</v>
      </c>
      <c r="L26" s="1">
        <v>317.24</v>
      </c>
      <c r="M26" s="1">
        <v>331.3</v>
      </c>
      <c r="N26" s="1">
        <v>327.28</v>
      </c>
      <c r="O26" s="1">
        <v>321.41</v>
      </c>
      <c r="P26" s="1">
        <v>327.29</v>
      </c>
      <c r="Q26" s="1">
        <v>311.54</v>
      </c>
      <c r="R26" s="1">
        <v>326.9</v>
      </c>
      <c r="S26" s="1">
        <v>331.3</v>
      </c>
      <c r="T26" s="1">
        <v>324.32</v>
      </c>
      <c r="U26" s="1">
        <v>317.24</v>
      </c>
      <c r="V26" s="1">
        <v>331.002</v>
      </c>
      <c r="X26" s="1">
        <v>320.8</v>
      </c>
      <c r="AA26" s="1">
        <v>322.21</v>
      </c>
      <c r="AB26" s="1">
        <v>331.29</v>
      </c>
      <c r="AC26" s="1">
        <v>329.12</v>
      </c>
      <c r="AD26" s="1">
        <v>324.48</v>
      </c>
      <c r="AE26" s="1">
        <v>324.8</v>
      </c>
      <c r="AF26" s="1">
        <v>324.48</v>
      </c>
      <c r="AG26" s="1">
        <v>331.3</v>
      </c>
      <c r="AH26" s="1">
        <v>323.00002</v>
      </c>
      <c r="AI26" s="1">
        <v>320</v>
      </c>
      <c r="AJ26" s="1">
        <v>325</v>
      </c>
      <c r="AK26" s="1">
        <v>323.79</v>
      </c>
      <c r="AL26" s="1">
        <v>320</v>
      </c>
      <c r="AM26" s="1">
        <v>331.3</v>
      </c>
      <c r="AO26" s="1">
        <v>315</v>
      </c>
      <c r="AQ26" s="1">
        <v>330.05</v>
      </c>
      <c r="AS26" s="1">
        <v>314.78</v>
      </c>
      <c r="AU26" s="1">
        <f t="shared" si="0"/>
        <v>324.2294248484849</v>
      </c>
      <c r="AV26" s="1">
        <f t="shared" si="1"/>
        <v>331.3</v>
      </c>
      <c r="AW26" s="1">
        <f t="shared" si="2"/>
        <v>311.54</v>
      </c>
      <c r="AX26" s="2"/>
      <c r="AY26" s="2"/>
      <c r="AZ26" s="2"/>
      <c r="BA26" s="2"/>
      <c r="BB26" s="2"/>
    </row>
    <row r="27" spans="1:54" s="1" customFormat="1" ht="18" customHeight="1">
      <c r="A27" s="7" t="s">
        <v>439</v>
      </c>
      <c r="B27" s="1" t="s">
        <v>17</v>
      </c>
      <c r="C27" s="1" t="s">
        <v>440</v>
      </c>
      <c r="D27" s="1">
        <v>1</v>
      </c>
      <c r="E27" s="7" t="s">
        <v>441</v>
      </c>
      <c r="AQ27" s="1">
        <v>21.24</v>
      </c>
      <c r="AU27" s="1">
        <f t="shared" si="0"/>
        <v>21.24</v>
      </c>
      <c r="AV27" s="1">
        <f t="shared" si="1"/>
        <v>21.24</v>
      </c>
      <c r="AW27" s="1">
        <f t="shared" si="2"/>
        <v>21.24</v>
      </c>
      <c r="AX27" s="2"/>
      <c r="AY27" s="2"/>
      <c r="AZ27" s="2"/>
      <c r="BA27" s="2"/>
      <c r="BB27" s="2"/>
    </row>
    <row r="28" spans="1:54" s="1" customFormat="1" ht="18" customHeight="1">
      <c r="A28" s="7" t="s">
        <v>264</v>
      </c>
      <c r="B28" s="1" t="s">
        <v>7</v>
      </c>
      <c r="C28" s="7" t="s">
        <v>265</v>
      </c>
      <c r="D28" s="1">
        <v>1</v>
      </c>
      <c r="E28" s="7" t="s">
        <v>462</v>
      </c>
      <c r="F28" s="1">
        <v>75</v>
      </c>
      <c r="G28" s="1">
        <v>74.7</v>
      </c>
      <c r="H28" s="1">
        <v>70.57</v>
      </c>
      <c r="I28" s="1">
        <v>79.2</v>
      </c>
      <c r="J28" s="1">
        <v>72.029</v>
      </c>
      <c r="K28" s="1">
        <v>74.27</v>
      </c>
      <c r="L28" s="1">
        <v>74.31</v>
      </c>
      <c r="M28" s="1">
        <v>79.2</v>
      </c>
      <c r="N28" s="1">
        <v>77.2</v>
      </c>
      <c r="O28" s="1">
        <v>74.9</v>
      </c>
      <c r="P28" s="1">
        <v>77.86</v>
      </c>
      <c r="Q28" s="1">
        <v>74.31</v>
      </c>
      <c r="R28" s="1">
        <v>74</v>
      </c>
      <c r="S28" s="1">
        <v>79.21</v>
      </c>
      <c r="T28" s="1">
        <v>75.15</v>
      </c>
      <c r="U28" s="1">
        <v>77.54</v>
      </c>
      <c r="V28" s="1">
        <v>77</v>
      </c>
      <c r="X28" s="1">
        <v>79.22</v>
      </c>
      <c r="Y28" s="1" t="s">
        <v>882</v>
      </c>
      <c r="Z28" s="1">
        <v>77</v>
      </c>
      <c r="AA28" s="1">
        <v>76.44</v>
      </c>
      <c r="AB28" s="1">
        <v>78</v>
      </c>
      <c r="AC28" s="1">
        <v>72.02</v>
      </c>
      <c r="AD28" s="1">
        <v>77</v>
      </c>
      <c r="AE28" s="1">
        <v>77</v>
      </c>
      <c r="AF28" s="1">
        <v>77</v>
      </c>
      <c r="AG28" s="1">
        <v>78.29</v>
      </c>
      <c r="AH28" s="1">
        <v>73.95</v>
      </c>
      <c r="AI28" s="1">
        <v>78.2</v>
      </c>
      <c r="AJ28" s="1">
        <v>77.2</v>
      </c>
      <c r="AK28" s="1">
        <v>74.8</v>
      </c>
      <c r="AL28" s="1">
        <v>77</v>
      </c>
      <c r="AM28" s="1">
        <v>79.22</v>
      </c>
      <c r="AN28" s="1">
        <v>76.44</v>
      </c>
      <c r="AO28" s="1">
        <v>76</v>
      </c>
      <c r="AQ28" s="1">
        <v>77.99</v>
      </c>
      <c r="AR28" s="1">
        <v>77.28</v>
      </c>
      <c r="AS28" s="1">
        <v>74.98</v>
      </c>
      <c r="AU28" s="1">
        <f t="shared" si="0"/>
        <v>76.25618918918919</v>
      </c>
      <c r="AV28" s="1">
        <f t="shared" si="1"/>
        <v>79.22</v>
      </c>
      <c r="AW28" s="1">
        <f t="shared" si="2"/>
        <v>70.57</v>
      </c>
      <c r="AX28" s="2"/>
      <c r="AY28" s="2"/>
      <c r="AZ28" s="2"/>
      <c r="BA28" s="2"/>
      <c r="BB28" s="2"/>
    </row>
    <row r="29" spans="1:54" s="1" customFormat="1" ht="18" customHeight="1">
      <c r="A29" s="7" t="s">
        <v>264</v>
      </c>
      <c r="B29" s="1" t="s">
        <v>7</v>
      </c>
      <c r="C29" s="7" t="s">
        <v>435</v>
      </c>
      <c r="D29" s="1">
        <v>1</v>
      </c>
      <c r="E29" s="7" t="s">
        <v>462</v>
      </c>
      <c r="F29" s="1">
        <v>70.99</v>
      </c>
      <c r="G29" s="1">
        <v>100.86</v>
      </c>
      <c r="J29" s="1">
        <v>97.239</v>
      </c>
      <c r="K29" s="1">
        <v>99.89</v>
      </c>
      <c r="L29" s="1">
        <v>101.67</v>
      </c>
      <c r="M29" s="1">
        <v>106.96</v>
      </c>
      <c r="N29" s="1">
        <v>103.8</v>
      </c>
      <c r="O29" s="1">
        <v>101.97</v>
      </c>
      <c r="P29" s="1">
        <v>76.29</v>
      </c>
      <c r="Q29" s="1">
        <v>101.75</v>
      </c>
      <c r="R29" s="1">
        <v>101.67</v>
      </c>
      <c r="T29" s="1">
        <v>103.29</v>
      </c>
      <c r="U29" s="1">
        <v>105.71</v>
      </c>
      <c r="X29" s="1">
        <v>106.96</v>
      </c>
      <c r="Y29" s="1" t="s">
        <v>882</v>
      </c>
      <c r="AA29" s="1">
        <v>102.6</v>
      </c>
      <c r="AC29" s="1">
        <v>97.23</v>
      </c>
      <c r="AF29" s="1">
        <v>80.56</v>
      </c>
      <c r="AG29" s="1">
        <v>104.31</v>
      </c>
      <c r="AH29" s="1">
        <v>102.95</v>
      </c>
      <c r="AJ29" s="1">
        <v>104.5</v>
      </c>
      <c r="AL29" s="1">
        <v>102.36</v>
      </c>
      <c r="AM29" s="1">
        <v>106.96</v>
      </c>
      <c r="AN29" s="1">
        <v>102.6</v>
      </c>
      <c r="AO29" s="1">
        <v>99</v>
      </c>
      <c r="AP29" s="1" t="s">
        <v>882</v>
      </c>
      <c r="AQ29" s="1">
        <v>105.9</v>
      </c>
      <c r="AR29" s="1">
        <v>105.43</v>
      </c>
      <c r="AS29" s="1">
        <v>102.49</v>
      </c>
      <c r="AU29" s="1">
        <f t="shared" si="0"/>
        <v>99.84959259259257</v>
      </c>
      <c r="AV29" s="1">
        <f t="shared" si="1"/>
        <v>106.96</v>
      </c>
      <c r="AW29" s="1">
        <f t="shared" si="2"/>
        <v>70.99</v>
      </c>
      <c r="AX29" s="2"/>
      <c r="AY29" s="2"/>
      <c r="AZ29" s="2"/>
      <c r="BA29" s="2"/>
      <c r="BB29" s="2"/>
    </row>
    <row r="30" spans="1:54" s="1" customFormat="1" ht="18" customHeight="1">
      <c r="A30" s="7" t="s">
        <v>303</v>
      </c>
      <c r="B30" s="1" t="s">
        <v>50</v>
      </c>
      <c r="C30" s="7" t="s">
        <v>113</v>
      </c>
      <c r="D30" s="1">
        <v>1</v>
      </c>
      <c r="E30" s="7" t="s">
        <v>462</v>
      </c>
      <c r="F30" s="1">
        <v>156.2</v>
      </c>
      <c r="G30" s="1">
        <v>149.4</v>
      </c>
      <c r="H30" s="1">
        <v>145.05</v>
      </c>
      <c r="I30" s="1">
        <v>158.4</v>
      </c>
      <c r="J30" s="1">
        <v>146.519</v>
      </c>
      <c r="K30" s="1">
        <v>163.47</v>
      </c>
      <c r="L30" s="1">
        <v>154.83</v>
      </c>
      <c r="M30" s="1">
        <v>163.48</v>
      </c>
      <c r="N30" s="1">
        <v>155.81</v>
      </c>
      <c r="O30" s="1">
        <v>153.54</v>
      </c>
      <c r="P30" s="1">
        <v>153</v>
      </c>
      <c r="Q30" s="1">
        <v>155.81</v>
      </c>
      <c r="R30" s="1">
        <v>154</v>
      </c>
      <c r="S30" s="1">
        <v>163.47</v>
      </c>
      <c r="T30" s="1">
        <v>154</v>
      </c>
      <c r="U30" s="1">
        <v>159.44</v>
      </c>
      <c r="V30" s="1">
        <v>154.78</v>
      </c>
      <c r="X30" s="1">
        <v>150.4</v>
      </c>
      <c r="Y30" s="1" t="s">
        <v>882</v>
      </c>
      <c r="Z30" s="1">
        <v>150.4</v>
      </c>
      <c r="AA30" s="1">
        <v>155.81</v>
      </c>
      <c r="AB30" s="1">
        <v>158.55</v>
      </c>
      <c r="AC30" s="1">
        <v>146.52</v>
      </c>
      <c r="AD30" s="1">
        <v>157.94</v>
      </c>
      <c r="AE30" s="1">
        <v>155</v>
      </c>
      <c r="AF30" s="1">
        <v>157.94</v>
      </c>
      <c r="AH30" s="1">
        <v>158.4</v>
      </c>
      <c r="AI30" s="1">
        <v>166</v>
      </c>
      <c r="AJ30" s="1">
        <v>155</v>
      </c>
      <c r="AK30" s="1">
        <v>157.9</v>
      </c>
      <c r="AL30" s="1">
        <v>154.79</v>
      </c>
      <c r="AM30" s="1">
        <v>163.48</v>
      </c>
      <c r="AN30" s="1">
        <v>155.81</v>
      </c>
      <c r="AO30" s="1">
        <v>152.27</v>
      </c>
      <c r="AQ30" s="1">
        <v>158.5</v>
      </c>
      <c r="AR30" s="1">
        <v>155.268</v>
      </c>
      <c r="AS30" s="1">
        <v>155.9</v>
      </c>
      <c r="AU30" s="1">
        <f t="shared" si="0"/>
        <v>155.7521388888889</v>
      </c>
      <c r="AV30" s="1">
        <f t="shared" si="1"/>
        <v>166</v>
      </c>
      <c r="AW30" s="1">
        <f t="shared" si="2"/>
        <v>145.05</v>
      </c>
      <c r="AX30" s="2"/>
      <c r="AY30" s="2"/>
      <c r="AZ30" s="2"/>
      <c r="BA30" s="2"/>
      <c r="BB30" s="2"/>
    </row>
    <row r="31" spans="1:54" s="1" customFormat="1" ht="18" customHeight="1">
      <c r="A31" s="7" t="s">
        <v>303</v>
      </c>
      <c r="B31" s="1" t="s">
        <v>50</v>
      </c>
      <c r="C31" s="7" t="s">
        <v>128</v>
      </c>
      <c r="D31" s="1">
        <v>1</v>
      </c>
      <c r="E31" s="7" t="s">
        <v>462</v>
      </c>
      <c r="F31" s="1">
        <v>233.22</v>
      </c>
      <c r="G31" s="1">
        <v>226</v>
      </c>
      <c r="H31" s="1">
        <v>217.52</v>
      </c>
      <c r="I31" s="1">
        <v>238.35</v>
      </c>
      <c r="J31" s="1">
        <v>219.72</v>
      </c>
      <c r="K31" s="1">
        <v>246.08</v>
      </c>
      <c r="L31" s="1">
        <v>232.4</v>
      </c>
      <c r="M31" s="1">
        <v>246.09</v>
      </c>
      <c r="N31" s="1">
        <v>236.76</v>
      </c>
      <c r="O31" s="1">
        <v>232.35</v>
      </c>
      <c r="P31" s="1">
        <v>233</v>
      </c>
      <c r="Q31" s="1">
        <v>232.4</v>
      </c>
      <c r="R31" s="1">
        <v>232.87</v>
      </c>
      <c r="S31" s="1">
        <v>246.08</v>
      </c>
      <c r="T31" s="1">
        <v>233.7</v>
      </c>
      <c r="U31" s="1">
        <v>243.13</v>
      </c>
      <c r="V31" s="1">
        <v>233.04</v>
      </c>
      <c r="X31" s="1">
        <v>227.39</v>
      </c>
      <c r="Y31" s="1" t="s">
        <v>882</v>
      </c>
      <c r="Z31" s="1">
        <v>227.39</v>
      </c>
      <c r="AA31" s="1">
        <v>232.4</v>
      </c>
      <c r="AB31" s="1">
        <v>238.5</v>
      </c>
      <c r="AC31" s="1">
        <v>219.72</v>
      </c>
      <c r="AD31" s="1">
        <v>241</v>
      </c>
      <c r="AF31" s="1">
        <v>241</v>
      </c>
      <c r="AG31" s="1">
        <v>245.18</v>
      </c>
      <c r="AH31" s="1">
        <v>238.4</v>
      </c>
      <c r="AI31" s="1">
        <v>250</v>
      </c>
      <c r="AJ31" s="1">
        <v>237</v>
      </c>
      <c r="AK31" s="1">
        <v>233.4</v>
      </c>
      <c r="AL31" s="1">
        <v>233.05</v>
      </c>
      <c r="AM31" s="1">
        <v>246.09</v>
      </c>
      <c r="AN31" s="1">
        <v>232.4</v>
      </c>
      <c r="AO31" s="1">
        <v>235.09</v>
      </c>
      <c r="AP31" s="1" t="s">
        <v>882</v>
      </c>
      <c r="AQ31" s="1">
        <v>238.45</v>
      </c>
      <c r="AR31" s="1">
        <v>234.359</v>
      </c>
      <c r="AS31" s="1">
        <v>237.16</v>
      </c>
      <c r="AU31" s="1">
        <f t="shared" si="0"/>
        <v>235.29691666666662</v>
      </c>
      <c r="AV31" s="1">
        <f t="shared" si="1"/>
        <v>250</v>
      </c>
      <c r="AW31" s="1">
        <f t="shared" si="2"/>
        <v>217.52</v>
      </c>
      <c r="AX31" s="2"/>
      <c r="AY31" s="2"/>
      <c r="AZ31" s="2"/>
      <c r="BA31" s="2"/>
      <c r="BB31" s="2"/>
    </row>
    <row r="32" spans="1:54" s="1" customFormat="1" ht="18" customHeight="1">
      <c r="A32" s="7" t="s">
        <v>111</v>
      </c>
      <c r="B32" s="1" t="s">
        <v>112</v>
      </c>
      <c r="C32" s="7" t="s">
        <v>389</v>
      </c>
      <c r="D32" s="1">
        <v>1</v>
      </c>
      <c r="E32" s="7" t="s">
        <v>462</v>
      </c>
      <c r="F32" s="1">
        <v>176.09</v>
      </c>
      <c r="G32" s="1">
        <v>175.62</v>
      </c>
      <c r="H32" s="1">
        <v>158.05</v>
      </c>
      <c r="I32" s="1">
        <v>177.39</v>
      </c>
      <c r="J32" s="1">
        <v>170</v>
      </c>
      <c r="K32" s="1">
        <v>170.99</v>
      </c>
      <c r="L32" s="1">
        <v>177.39</v>
      </c>
      <c r="M32" s="1">
        <v>177.39</v>
      </c>
      <c r="N32" s="1">
        <v>177.39</v>
      </c>
      <c r="O32" s="1">
        <v>172.63</v>
      </c>
      <c r="P32" s="1">
        <v>175.07</v>
      </c>
      <c r="R32" s="1">
        <v>177</v>
      </c>
      <c r="T32" s="1">
        <v>175.27</v>
      </c>
      <c r="Y32" s="1" t="s">
        <v>882</v>
      </c>
      <c r="AB32" s="1">
        <v>177.33</v>
      </c>
      <c r="AC32" s="1">
        <v>170</v>
      </c>
      <c r="AE32" s="1">
        <v>177.7</v>
      </c>
      <c r="AF32" s="1">
        <v>175.04</v>
      </c>
      <c r="AG32" s="1">
        <v>175.25</v>
      </c>
      <c r="AI32" s="1">
        <v>181.72</v>
      </c>
      <c r="AJ32" s="1">
        <v>177.72</v>
      </c>
      <c r="AK32" s="1">
        <v>175.62</v>
      </c>
      <c r="AL32" s="1">
        <v>175.31</v>
      </c>
      <c r="AN32" s="1">
        <v>177.39</v>
      </c>
      <c r="AP32" s="1" t="s">
        <v>882</v>
      </c>
      <c r="AQ32" s="1">
        <v>177.32</v>
      </c>
      <c r="AR32" s="1">
        <v>175.48</v>
      </c>
      <c r="AS32" s="1">
        <v>177.74</v>
      </c>
      <c r="AU32" s="1">
        <f t="shared" si="0"/>
        <v>175.14999999999995</v>
      </c>
      <c r="AV32" s="1">
        <f t="shared" si="1"/>
        <v>181.72</v>
      </c>
      <c r="AW32" s="1">
        <f t="shared" si="2"/>
        <v>158.05</v>
      </c>
      <c r="AX32" s="2"/>
      <c r="AY32" s="2"/>
      <c r="AZ32" s="2"/>
      <c r="BA32" s="2"/>
      <c r="BB32" s="2"/>
    </row>
    <row r="33" spans="1:54" s="1" customFormat="1" ht="18" customHeight="1">
      <c r="A33" s="7" t="s">
        <v>303</v>
      </c>
      <c r="B33" s="1" t="s">
        <v>50</v>
      </c>
      <c r="C33" s="7" t="s">
        <v>315</v>
      </c>
      <c r="D33" s="1">
        <v>1</v>
      </c>
      <c r="E33" s="7" t="s">
        <v>462</v>
      </c>
      <c r="F33" s="1">
        <v>369.77</v>
      </c>
      <c r="G33" s="1">
        <v>368.5</v>
      </c>
      <c r="I33" s="1">
        <v>370.4</v>
      </c>
      <c r="J33" s="1">
        <v>369.772</v>
      </c>
      <c r="K33" s="1">
        <v>365.63</v>
      </c>
      <c r="L33" s="1">
        <v>368</v>
      </c>
      <c r="M33" s="1">
        <v>370.43</v>
      </c>
      <c r="N33" s="1">
        <v>370.24</v>
      </c>
      <c r="O33" s="1">
        <v>369.62</v>
      </c>
      <c r="P33" s="1">
        <v>370.29</v>
      </c>
      <c r="Q33" s="1">
        <v>370</v>
      </c>
      <c r="R33" s="1">
        <v>370</v>
      </c>
      <c r="S33" s="1">
        <v>370.43</v>
      </c>
      <c r="T33" s="1">
        <v>369.73</v>
      </c>
      <c r="U33" s="1">
        <v>370.43</v>
      </c>
      <c r="V33" s="1">
        <v>370.43</v>
      </c>
      <c r="X33" s="1">
        <v>370.08</v>
      </c>
      <c r="Y33" s="1" t="s">
        <v>882</v>
      </c>
      <c r="Z33" s="1">
        <v>370</v>
      </c>
      <c r="AA33" s="1">
        <v>368</v>
      </c>
      <c r="AB33" s="1">
        <v>370.42</v>
      </c>
      <c r="AC33" s="1">
        <v>369.77</v>
      </c>
      <c r="AD33" s="1">
        <v>368.18</v>
      </c>
      <c r="AE33" s="1">
        <v>370</v>
      </c>
      <c r="AF33" s="1">
        <v>368.18</v>
      </c>
      <c r="AG33" s="1">
        <v>365.22</v>
      </c>
      <c r="AI33" s="1">
        <v>385.85</v>
      </c>
      <c r="AJ33" s="1">
        <v>370</v>
      </c>
      <c r="AK33" s="1">
        <v>369.9</v>
      </c>
      <c r="AL33" s="1">
        <v>370.09</v>
      </c>
      <c r="AM33" s="1">
        <v>370.43</v>
      </c>
      <c r="AN33" s="1">
        <v>368</v>
      </c>
      <c r="AO33" s="1">
        <v>365.49</v>
      </c>
      <c r="AQ33" s="1">
        <v>370.4</v>
      </c>
      <c r="AR33" s="1">
        <v>370.3</v>
      </c>
      <c r="AS33" s="1">
        <v>375.45</v>
      </c>
      <c r="AU33" s="1">
        <f t="shared" si="0"/>
        <v>369.98377142857146</v>
      </c>
      <c r="AV33" s="1">
        <f t="shared" si="1"/>
        <v>385.85</v>
      </c>
      <c r="AW33" s="1">
        <f t="shared" si="2"/>
        <v>365.22</v>
      </c>
      <c r="AX33" s="2"/>
      <c r="AY33" s="2"/>
      <c r="AZ33" s="2"/>
      <c r="BA33" s="2"/>
      <c r="BB33" s="2"/>
    </row>
    <row r="34" spans="1:54" s="1" customFormat="1" ht="18" customHeight="1">
      <c r="A34" s="7" t="s">
        <v>61</v>
      </c>
      <c r="B34" s="1" t="s">
        <v>62</v>
      </c>
      <c r="C34" s="1" t="s">
        <v>63</v>
      </c>
      <c r="D34" s="1">
        <v>7</v>
      </c>
      <c r="E34" s="7" t="s">
        <v>464</v>
      </c>
      <c r="G34" s="1">
        <v>72</v>
      </c>
      <c r="N34" s="1">
        <v>69.2</v>
      </c>
      <c r="O34" s="1">
        <v>75.1</v>
      </c>
      <c r="S34" s="1">
        <v>75.13</v>
      </c>
      <c r="T34" s="1">
        <v>75.13</v>
      </c>
      <c r="X34" s="1">
        <v>72.88</v>
      </c>
      <c r="AF34" s="1">
        <v>72.89</v>
      </c>
      <c r="AG34" s="1">
        <v>72.41</v>
      </c>
      <c r="AK34" s="1">
        <v>75</v>
      </c>
      <c r="AM34" s="1">
        <v>75.13</v>
      </c>
      <c r="AU34" s="1">
        <f t="shared" si="0"/>
        <v>73.487</v>
      </c>
      <c r="AV34" s="1">
        <f t="shared" si="1"/>
        <v>75.13</v>
      </c>
      <c r="AW34" s="1">
        <f t="shared" si="2"/>
        <v>69.2</v>
      </c>
      <c r="AX34" s="2"/>
      <c r="AY34" s="2"/>
      <c r="AZ34" s="2"/>
      <c r="BA34" s="2"/>
      <c r="BB34" s="2"/>
    </row>
    <row r="35" spans="1:54" s="1" customFormat="1" ht="18" customHeight="1">
      <c r="A35" s="7" t="s">
        <v>61</v>
      </c>
      <c r="B35" s="1" t="s">
        <v>62</v>
      </c>
      <c r="C35" s="1" t="s">
        <v>63</v>
      </c>
      <c r="D35" s="1">
        <v>28</v>
      </c>
      <c r="E35" s="7" t="s">
        <v>464</v>
      </c>
      <c r="F35" s="1">
        <v>273</v>
      </c>
      <c r="G35" s="1">
        <v>266.49</v>
      </c>
      <c r="I35" s="1">
        <v>281.2</v>
      </c>
      <c r="J35" s="1">
        <v>266</v>
      </c>
      <c r="K35" s="1">
        <v>265.24</v>
      </c>
      <c r="L35" s="1">
        <v>273.1</v>
      </c>
      <c r="M35" s="1">
        <v>286.08</v>
      </c>
      <c r="N35" s="1">
        <v>276.81</v>
      </c>
      <c r="O35" s="1">
        <v>271.65</v>
      </c>
      <c r="P35" s="1">
        <v>273</v>
      </c>
      <c r="Q35" s="1">
        <v>275.18</v>
      </c>
      <c r="R35" s="1">
        <v>277.5</v>
      </c>
      <c r="S35" s="1">
        <v>286.08</v>
      </c>
      <c r="T35" s="1">
        <v>286.09</v>
      </c>
      <c r="U35" s="1">
        <v>274.68</v>
      </c>
      <c r="V35" s="1">
        <v>271.292</v>
      </c>
      <c r="X35" s="1">
        <v>276.36</v>
      </c>
      <c r="Z35" s="1">
        <v>273.028</v>
      </c>
      <c r="AA35" s="1">
        <v>273.098</v>
      </c>
      <c r="AB35" s="1">
        <v>279.88</v>
      </c>
      <c r="AC35" s="1">
        <v>266</v>
      </c>
      <c r="AD35" s="1">
        <v>279.55</v>
      </c>
      <c r="AE35" s="1">
        <v>272.8</v>
      </c>
      <c r="AF35" s="1">
        <v>286.09</v>
      </c>
      <c r="AI35" s="1">
        <v>270</v>
      </c>
      <c r="AJ35" s="1">
        <v>273</v>
      </c>
      <c r="AK35" s="1">
        <v>274.68</v>
      </c>
      <c r="AL35" s="1">
        <v>273.12</v>
      </c>
      <c r="AN35" s="1">
        <v>273.1</v>
      </c>
      <c r="AO35" s="1">
        <v>264</v>
      </c>
      <c r="AP35" s="1" t="s">
        <v>882</v>
      </c>
      <c r="AQ35" s="1">
        <v>279.16</v>
      </c>
      <c r="AR35" s="1">
        <v>276.813</v>
      </c>
      <c r="AS35" s="1">
        <v>263.16</v>
      </c>
      <c r="AU35" s="1">
        <f t="shared" si="0"/>
        <v>274.4615454545455</v>
      </c>
      <c r="AV35" s="1">
        <f t="shared" si="1"/>
        <v>286.09</v>
      </c>
      <c r="AW35" s="1">
        <f t="shared" si="2"/>
        <v>263.16</v>
      </c>
      <c r="AX35" s="2"/>
      <c r="AY35" s="2"/>
      <c r="AZ35" s="2"/>
      <c r="BA35" s="2"/>
      <c r="BB35" s="2"/>
    </row>
    <row r="36" spans="1:54" s="1" customFormat="1" ht="18" customHeight="1">
      <c r="A36" s="7" t="s">
        <v>132</v>
      </c>
      <c r="B36" s="1" t="s">
        <v>104</v>
      </c>
      <c r="C36" s="1" t="s">
        <v>63</v>
      </c>
      <c r="D36" s="1">
        <v>7</v>
      </c>
      <c r="E36" s="7" t="s">
        <v>464</v>
      </c>
      <c r="F36" s="1">
        <v>63.13</v>
      </c>
      <c r="G36" s="1">
        <v>63</v>
      </c>
      <c r="I36" s="1">
        <v>62.05</v>
      </c>
      <c r="N36" s="1">
        <v>60</v>
      </c>
      <c r="P36" s="1">
        <v>63.12</v>
      </c>
      <c r="T36" s="1">
        <v>63.13</v>
      </c>
      <c r="V36" s="1">
        <v>63.133</v>
      </c>
      <c r="X36" s="1">
        <v>63.13</v>
      </c>
      <c r="Z36" s="1">
        <v>62.342</v>
      </c>
      <c r="AE36" s="1">
        <v>63.01</v>
      </c>
      <c r="AI36" s="1">
        <v>63</v>
      </c>
      <c r="AJ36" s="1">
        <v>63.12</v>
      </c>
      <c r="AK36" s="1">
        <v>63</v>
      </c>
      <c r="AL36" s="1">
        <v>63.12</v>
      </c>
      <c r="AM36" s="1">
        <v>63.13</v>
      </c>
      <c r="AQ36" s="1">
        <v>63</v>
      </c>
      <c r="AS36" s="1">
        <v>61.5</v>
      </c>
      <c r="AU36" s="1">
        <f t="shared" si="0"/>
        <v>62.70088235294117</v>
      </c>
      <c r="AV36" s="1">
        <f t="shared" si="1"/>
        <v>63.133</v>
      </c>
      <c r="AW36" s="1">
        <f t="shared" si="2"/>
        <v>60</v>
      </c>
      <c r="AX36" s="2"/>
      <c r="AY36" s="2"/>
      <c r="AZ36" s="2"/>
      <c r="BA36" s="2"/>
      <c r="BB36" s="2"/>
    </row>
    <row r="37" spans="1:54" s="1" customFormat="1" ht="18" customHeight="1">
      <c r="A37" s="7" t="s">
        <v>132</v>
      </c>
      <c r="B37" s="1" t="s">
        <v>104</v>
      </c>
      <c r="C37" s="1" t="s">
        <v>63</v>
      </c>
      <c r="D37" s="1">
        <v>28</v>
      </c>
      <c r="E37" s="7" t="s">
        <v>464</v>
      </c>
      <c r="G37" s="1">
        <v>229.08</v>
      </c>
      <c r="J37" s="1">
        <v>239.988</v>
      </c>
      <c r="K37" s="1">
        <v>233.47</v>
      </c>
      <c r="L37" s="1">
        <v>239.72</v>
      </c>
      <c r="M37" s="1">
        <v>240</v>
      </c>
      <c r="N37" s="1">
        <v>240</v>
      </c>
      <c r="O37" s="1">
        <v>238.97</v>
      </c>
      <c r="Q37" s="1">
        <v>238.7</v>
      </c>
      <c r="R37" s="1">
        <v>240</v>
      </c>
      <c r="T37" s="1">
        <v>239.96</v>
      </c>
      <c r="U37" s="1">
        <v>239.99</v>
      </c>
      <c r="X37" s="1">
        <v>240</v>
      </c>
      <c r="AA37" s="1">
        <v>239.1704</v>
      </c>
      <c r="AC37" s="1">
        <v>239.99</v>
      </c>
      <c r="AD37" s="1">
        <v>239.9</v>
      </c>
      <c r="AG37" s="1">
        <v>237.95</v>
      </c>
      <c r="AI37" s="1">
        <v>240</v>
      </c>
      <c r="AJ37" s="1">
        <v>240</v>
      </c>
      <c r="AN37" s="1">
        <v>239.17</v>
      </c>
      <c r="AO37" s="1">
        <v>235</v>
      </c>
      <c r="AR37" s="1">
        <v>239.988</v>
      </c>
      <c r="AS37" s="1">
        <v>237</v>
      </c>
      <c r="AU37" s="1">
        <f t="shared" si="0"/>
        <v>238.54756363636363</v>
      </c>
      <c r="AV37" s="1">
        <f t="shared" si="1"/>
        <v>240</v>
      </c>
      <c r="AW37" s="1">
        <f t="shared" si="2"/>
        <v>229.08</v>
      </c>
      <c r="AX37" s="2"/>
      <c r="AY37" s="2"/>
      <c r="AZ37" s="2"/>
      <c r="BA37" s="2"/>
      <c r="BB37" s="2"/>
    </row>
    <row r="38" spans="1:54" s="1" customFormat="1" ht="18" customHeight="1">
      <c r="A38" s="7" t="s">
        <v>207</v>
      </c>
      <c r="B38" s="1" t="s">
        <v>10</v>
      </c>
      <c r="C38" s="1" t="s">
        <v>208</v>
      </c>
      <c r="D38" s="1">
        <v>100</v>
      </c>
      <c r="E38" s="7" t="s">
        <v>468</v>
      </c>
      <c r="F38" s="1">
        <v>295</v>
      </c>
      <c r="AH38" s="1">
        <v>304</v>
      </c>
      <c r="AU38" s="1">
        <f t="shared" si="0"/>
        <v>299.5</v>
      </c>
      <c r="AV38" s="1">
        <f t="shared" si="1"/>
        <v>304</v>
      </c>
      <c r="AW38" s="1">
        <f t="shared" si="2"/>
        <v>295</v>
      </c>
      <c r="AX38" s="2"/>
      <c r="AY38" s="2"/>
      <c r="AZ38" s="2"/>
      <c r="BA38" s="2"/>
      <c r="BB38" s="2"/>
    </row>
    <row r="39" spans="1:54" s="1" customFormat="1" ht="18" customHeight="1">
      <c r="A39" s="7" t="s">
        <v>316</v>
      </c>
      <c r="B39" s="1" t="s">
        <v>13</v>
      </c>
      <c r="C39" s="1" t="s">
        <v>190</v>
      </c>
      <c r="D39" s="1">
        <v>1</v>
      </c>
      <c r="E39" s="7" t="s">
        <v>452</v>
      </c>
      <c r="F39" s="1">
        <v>83</v>
      </c>
      <c r="K39" s="1">
        <v>83.06</v>
      </c>
      <c r="M39" s="1">
        <v>93.04</v>
      </c>
      <c r="N39" s="1">
        <v>90</v>
      </c>
      <c r="O39" s="1">
        <v>89.69</v>
      </c>
      <c r="P39" s="1">
        <v>88</v>
      </c>
      <c r="Q39" s="1">
        <v>76.83</v>
      </c>
      <c r="R39" s="1">
        <v>83</v>
      </c>
      <c r="T39" s="1">
        <v>103.53</v>
      </c>
      <c r="V39" s="1">
        <v>92</v>
      </c>
      <c r="Y39" s="1" t="s">
        <v>882</v>
      </c>
      <c r="Z39" s="1">
        <v>102</v>
      </c>
      <c r="AA39" s="1">
        <v>92.28</v>
      </c>
      <c r="AB39" s="1">
        <v>90.04</v>
      </c>
      <c r="AC39" s="1">
        <v>83.22</v>
      </c>
      <c r="AD39" s="1">
        <v>95</v>
      </c>
      <c r="AE39" s="1">
        <v>108</v>
      </c>
      <c r="AG39" s="1">
        <v>95</v>
      </c>
      <c r="AH39" s="1">
        <v>89.5</v>
      </c>
      <c r="AI39" s="1">
        <v>110</v>
      </c>
      <c r="AJ39" s="1">
        <v>108.69</v>
      </c>
      <c r="AK39" s="1">
        <v>90</v>
      </c>
      <c r="AL39" s="1">
        <v>84.98</v>
      </c>
      <c r="AM39" s="1">
        <v>75.04</v>
      </c>
      <c r="AO39" s="1">
        <v>77.79</v>
      </c>
      <c r="AQ39" s="1">
        <v>90</v>
      </c>
      <c r="AR39" s="1">
        <v>82.041</v>
      </c>
      <c r="AS39" s="1">
        <v>81.8</v>
      </c>
      <c r="AU39" s="1">
        <f t="shared" si="0"/>
        <v>90.27892592592595</v>
      </c>
      <c r="AV39" s="1">
        <f t="shared" si="1"/>
        <v>110</v>
      </c>
      <c r="AW39" s="1">
        <f t="shared" si="2"/>
        <v>75.04</v>
      </c>
      <c r="AX39" s="2"/>
      <c r="AY39" s="2"/>
      <c r="AZ39" s="2"/>
      <c r="BA39" s="2"/>
      <c r="BB39" s="2"/>
    </row>
    <row r="40" spans="1:54" s="1" customFormat="1" ht="18" customHeight="1">
      <c r="A40" s="7" t="s">
        <v>114</v>
      </c>
      <c r="B40" s="1" t="s">
        <v>104</v>
      </c>
      <c r="C40" s="1" t="s">
        <v>115</v>
      </c>
      <c r="D40" s="1">
        <v>60</v>
      </c>
      <c r="E40" s="7" t="s">
        <v>469</v>
      </c>
      <c r="F40" s="1">
        <v>44.8</v>
      </c>
      <c r="G40" s="1">
        <v>41.76</v>
      </c>
      <c r="H40" s="1">
        <v>40.46</v>
      </c>
      <c r="J40" s="1">
        <v>43.08</v>
      </c>
      <c r="K40" s="1">
        <v>42.32</v>
      </c>
      <c r="N40" s="1">
        <v>41.78</v>
      </c>
      <c r="O40" s="1">
        <v>40.16</v>
      </c>
      <c r="P40" s="1">
        <v>44.01</v>
      </c>
      <c r="Q40" s="1">
        <v>44.4</v>
      </c>
      <c r="R40" s="1">
        <v>44.07</v>
      </c>
      <c r="S40" s="1">
        <v>43.08</v>
      </c>
      <c r="T40" s="1">
        <v>41.57</v>
      </c>
      <c r="V40" s="1">
        <v>44.4</v>
      </c>
      <c r="X40" s="1">
        <v>43.53</v>
      </c>
      <c r="Y40" s="1" t="s">
        <v>882</v>
      </c>
      <c r="Z40" s="1">
        <v>43.2</v>
      </c>
      <c r="AA40" s="1">
        <v>43.176</v>
      </c>
      <c r="AB40" s="1">
        <v>46.98</v>
      </c>
      <c r="AC40" s="1">
        <v>43.07</v>
      </c>
      <c r="AD40" s="1">
        <v>43.95</v>
      </c>
      <c r="AE40" s="1">
        <v>43.99</v>
      </c>
      <c r="AF40" s="1">
        <v>43.95</v>
      </c>
      <c r="AJ40" s="1">
        <v>44.19</v>
      </c>
      <c r="AK40" s="1">
        <v>45</v>
      </c>
      <c r="AL40" s="1">
        <v>45</v>
      </c>
      <c r="AM40" s="1">
        <v>43.9</v>
      </c>
      <c r="AN40" s="1">
        <v>43.21</v>
      </c>
      <c r="AO40" s="1">
        <v>43.45</v>
      </c>
      <c r="AQ40" s="1">
        <v>45.6</v>
      </c>
      <c r="AR40" s="1">
        <v>44.51</v>
      </c>
      <c r="AS40" s="1">
        <v>41.5</v>
      </c>
      <c r="AU40" s="1">
        <f t="shared" si="0"/>
        <v>43.469866666666675</v>
      </c>
      <c r="AV40" s="1">
        <f t="shared" si="1"/>
        <v>46.98</v>
      </c>
      <c r="AW40" s="1">
        <f t="shared" si="2"/>
        <v>40.16</v>
      </c>
      <c r="AX40" s="2"/>
      <c r="AY40" s="2"/>
      <c r="AZ40" s="2"/>
      <c r="BA40" s="2"/>
      <c r="BB40" s="2"/>
    </row>
    <row r="41" spans="1:54" s="1" customFormat="1" ht="18" customHeight="1">
      <c r="A41" s="7" t="s">
        <v>313</v>
      </c>
      <c r="B41" s="1" t="s">
        <v>7</v>
      </c>
      <c r="C41" s="1" t="s">
        <v>314</v>
      </c>
      <c r="D41" s="1">
        <v>1</v>
      </c>
      <c r="E41" s="7" t="s">
        <v>470</v>
      </c>
      <c r="G41" s="1">
        <v>68.61</v>
      </c>
      <c r="J41" s="1">
        <v>67.604</v>
      </c>
      <c r="K41" s="1">
        <v>68.04</v>
      </c>
      <c r="M41" s="1">
        <v>68.6</v>
      </c>
      <c r="N41" s="1">
        <v>68.53</v>
      </c>
      <c r="P41" s="1">
        <v>63.2985</v>
      </c>
      <c r="Q41" s="1">
        <v>68.6</v>
      </c>
      <c r="R41" s="1">
        <v>67.8</v>
      </c>
      <c r="S41" s="1">
        <v>68.6</v>
      </c>
      <c r="U41" s="1">
        <v>68.61</v>
      </c>
      <c r="V41" s="1">
        <v>68.61</v>
      </c>
      <c r="X41" s="1">
        <v>68.61</v>
      </c>
      <c r="Y41" s="1" t="s">
        <v>882</v>
      </c>
      <c r="Z41" s="1">
        <v>68.5</v>
      </c>
      <c r="AF41" s="1">
        <v>68.4</v>
      </c>
      <c r="AG41" s="1">
        <v>67.83</v>
      </c>
      <c r="AJ41" s="1">
        <v>68.6</v>
      </c>
      <c r="AL41" s="1">
        <v>68.5</v>
      </c>
      <c r="AM41" s="1">
        <v>68.61</v>
      </c>
      <c r="AO41" s="1">
        <v>68.2</v>
      </c>
      <c r="AR41" s="1">
        <v>68.088</v>
      </c>
      <c r="AU41" s="1">
        <f t="shared" si="0"/>
        <v>68.11202499999999</v>
      </c>
      <c r="AV41" s="1">
        <f t="shared" si="1"/>
        <v>68.61</v>
      </c>
      <c r="AW41" s="1">
        <f t="shared" si="2"/>
        <v>63.2985</v>
      </c>
      <c r="AX41" s="2"/>
      <c r="AY41" s="2"/>
      <c r="AZ41" s="2"/>
      <c r="BA41" s="2"/>
      <c r="BB41" s="2"/>
    </row>
    <row r="42" spans="1:54" s="1" customFormat="1" ht="18" customHeight="1">
      <c r="A42" s="7" t="s">
        <v>156</v>
      </c>
      <c r="B42" s="1" t="s">
        <v>157</v>
      </c>
      <c r="C42" s="1" t="s">
        <v>158</v>
      </c>
      <c r="D42" s="1">
        <v>10</v>
      </c>
      <c r="E42" s="7" t="s">
        <v>470</v>
      </c>
      <c r="F42" s="1">
        <v>58.66</v>
      </c>
      <c r="G42" s="1">
        <v>58.6</v>
      </c>
      <c r="J42" s="1">
        <v>58.14</v>
      </c>
      <c r="K42" s="1">
        <v>58.53</v>
      </c>
      <c r="L42" s="1">
        <v>58.54</v>
      </c>
      <c r="M42" s="1">
        <v>58.7</v>
      </c>
      <c r="N42" s="1">
        <v>58.6</v>
      </c>
      <c r="O42" s="1">
        <v>58</v>
      </c>
      <c r="P42" s="1">
        <v>58.61</v>
      </c>
      <c r="Q42" s="1">
        <v>58.6</v>
      </c>
      <c r="S42" s="1">
        <v>58.69</v>
      </c>
      <c r="T42" s="1">
        <v>58.4</v>
      </c>
      <c r="U42" s="1">
        <v>58.7</v>
      </c>
      <c r="V42" s="1">
        <v>58.7</v>
      </c>
      <c r="X42" s="1">
        <v>58.6</v>
      </c>
      <c r="Y42" s="1" t="s">
        <v>882</v>
      </c>
      <c r="Z42" s="1">
        <v>58.5</v>
      </c>
      <c r="AA42" s="1">
        <v>57.549</v>
      </c>
      <c r="AB42" s="1">
        <v>58.66</v>
      </c>
      <c r="AC42" s="1">
        <v>58.7</v>
      </c>
      <c r="AD42" s="1">
        <v>58.55</v>
      </c>
      <c r="AE42" s="1">
        <v>58</v>
      </c>
      <c r="AF42" s="1">
        <v>58.48</v>
      </c>
      <c r="AG42" s="1">
        <v>58.7</v>
      </c>
      <c r="AJ42" s="1">
        <v>58.6</v>
      </c>
      <c r="AK42" s="1">
        <v>58.6</v>
      </c>
      <c r="AL42" s="1">
        <v>58.7</v>
      </c>
      <c r="AM42" s="1">
        <v>58.7</v>
      </c>
      <c r="AN42" s="1">
        <v>57.55</v>
      </c>
      <c r="AO42" s="1">
        <v>57.5</v>
      </c>
      <c r="AQ42" s="1">
        <v>58.6</v>
      </c>
      <c r="AR42" s="1">
        <v>58.696</v>
      </c>
      <c r="AS42" s="1">
        <v>57.01</v>
      </c>
      <c r="AU42" s="1">
        <f t="shared" si="0"/>
        <v>58.41140625</v>
      </c>
      <c r="AV42" s="1">
        <f t="shared" si="1"/>
        <v>58.7</v>
      </c>
      <c r="AW42" s="1">
        <f t="shared" si="2"/>
        <v>57.01</v>
      </c>
      <c r="AX42" s="2"/>
      <c r="AY42" s="2"/>
      <c r="AZ42" s="2"/>
      <c r="BA42" s="2"/>
      <c r="BB42" s="2"/>
    </row>
    <row r="43" spans="1:54" s="1" customFormat="1" ht="18" customHeight="1">
      <c r="A43" s="7" t="s">
        <v>319</v>
      </c>
      <c r="B43" s="1" t="s">
        <v>13</v>
      </c>
      <c r="C43" s="1" t="s">
        <v>314</v>
      </c>
      <c r="D43" s="1">
        <v>1</v>
      </c>
      <c r="E43" s="7" t="s">
        <v>290</v>
      </c>
      <c r="F43" s="1">
        <v>198.68</v>
      </c>
      <c r="G43" s="1">
        <v>170</v>
      </c>
      <c r="I43" s="1">
        <v>189.85</v>
      </c>
      <c r="L43" s="1">
        <v>194.99</v>
      </c>
      <c r="M43" s="1">
        <v>217.23</v>
      </c>
      <c r="N43" s="1">
        <v>195</v>
      </c>
      <c r="O43" s="1">
        <v>187.81</v>
      </c>
      <c r="P43" s="1">
        <v>200.43</v>
      </c>
      <c r="Q43" s="1">
        <v>192.71</v>
      </c>
      <c r="R43" s="1">
        <v>196.9</v>
      </c>
      <c r="S43" s="1">
        <v>217.19</v>
      </c>
      <c r="U43" s="1">
        <v>197.38</v>
      </c>
      <c r="X43" s="1">
        <v>176.42</v>
      </c>
      <c r="AA43" s="1">
        <v>194.9999</v>
      </c>
      <c r="AB43" s="1">
        <v>215</v>
      </c>
      <c r="AC43" s="1">
        <v>194.98</v>
      </c>
      <c r="AE43" s="1">
        <v>214.55</v>
      </c>
      <c r="AF43" s="1">
        <v>173.687</v>
      </c>
      <c r="AG43" s="1">
        <v>215.42</v>
      </c>
      <c r="AH43" s="1">
        <v>189.8</v>
      </c>
      <c r="AJ43" s="1">
        <v>214.56</v>
      </c>
      <c r="AL43" s="1">
        <v>189.85</v>
      </c>
      <c r="AO43" s="1">
        <v>185</v>
      </c>
      <c r="AQ43" s="1">
        <v>214.9</v>
      </c>
      <c r="AR43" s="1">
        <v>195</v>
      </c>
      <c r="AS43" s="1">
        <v>194.98</v>
      </c>
      <c r="AU43" s="1">
        <f t="shared" si="0"/>
        <v>197.20449615384615</v>
      </c>
      <c r="AV43" s="1">
        <f t="shared" si="1"/>
        <v>217.23</v>
      </c>
      <c r="AW43" s="1">
        <f t="shared" si="2"/>
        <v>170</v>
      </c>
      <c r="AX43" s="2"/>
      <c r="AY43" s="2"/>
      <c r="AZ43" s="2"/>
      <c r="BA43" s="2"/>
      <c r="BB43" s="2"/>
    </row>
    <row r="44" spans="1:54" s="1" customFormat="1" ht="18" customHeight="1">
      <c r="A44" s="7" t="s">
        <v>319</v>
      </c>
      <c r="B44" s="1" t="s">
        <v>13</v>
      </c>
      <c r="C44" s="1" t="s">
        <v>320</v>
      </c>
      <c r="D44" s="1">
        <v>1</v>
      </c>
      <c r="E44" s="7" t="s">
        <v>290</v>
      </c>
      <c r="F44" s="1">
        <v>238.56</v>
      </c>
      <c r="G44" s="1">
        <v>215.21</v>
      </c>
      <c r="H44" s="1">
        <v>202.56</v>
      </c>
      <c r="J44" s="1">
        <v>227.177</v>
      </c>
      <c r="K44" s="1">
        <v>238.98</v>
      </c>
      <c r="L44" s="1">
        <v>231</v>
      </c>
      <c r="M44" s="1">
        <v>260.83</v>
      </c>
      <c r="N44" s="1">
        <v>244.36</v>
      </c>
      <c r="O44" s="1">
        <v>221.72</v>
      </c>
      <c r="P44" s="1">
        <v>243.43</v>
      </c>
      <c r="Q44" s="1">
        <v>229.77</v>
      </c>
      <c r="R44" s="1">
        <v>239.38</v>
      </c>
      <c r="S44" s="1">
        <v>260.86</v>
      </c>
      <c r="U44" s="1">
        <v>233.09</v>
      </c>
      <c r="V44" s="1">
        <v>254.78</v>
      </c>
      <c r="X44" s="1">
        <v>217.8</v>
      </c>
      <c r="Z44" s="1">
        <v>217.5</v>
      </c>
      <c r="AB44" s="1">
        <v>255</v>
      </c>
      <c r="AC44" s="1">
        <v>227.16</v>
      </c>
      <c r="AD44" s="1">
        <v>236.9</v>
      </c>
      <c r="AE44" s="1">
        <v>259.41</v>
      </c>
      <c r="AF44" s="1">
        <v>236.9</v>
      </c>
      <c r="AG44" s="1">
        <v>257.58</v>
      </c>
      <c r="AH44" s="1">
        <v>227.1</v>
      </c>
      <c r="AJ44" s="1">
        <v>259.43</v>
      </c>
      <c r="AL44" s="1">
        <v>244.95</v>
      </c>
      <c r="AN44" s="1">
        <v>231</v>
      </c>
      <c r="AP44" s="1" t="s">
        <v>882</v>
      </c>
      <c r="AQ44" s="1">
        <v>254.9</v>
      </c>
      <c r="AR44" s="1">
        <v>240</v>
      </c>
      <c r="AS44" s="1">
        <v>236.48</v>
      </c>
      <c r="AU44" s="1">
        <f t="shared" si="0"/>
        <v>238.12723333333327</v>
      </c>
      <c r="AV44" s="1">
        <f t="shared" si="1"/>
        <v>260.86</v>
      </c>
      <c r="AW44" s="1">
        <f t="shared" si="2"/>
        <v>202.56</v>
      </c>
      <c r="AX44" s="2"/>
      <c r="AY44" s="2"/>
      <c r="AZ44" s="2"/>
      <c r="BA44" s="2"/>
      <c r="BB44" s="2"/>
    </row>
    <row r="45" spans="1:54" s="1" customFormat="1" ht="18" customHeight="1">
      <c r="A45" s="7" t="s">
        <v>319</v>
      </c>
      <c r="B45" s="1" t="s">
        <v>13</v>
      </c>
      <c r="C45" s="1" t="s">
        <v>387</v>
      </c>
      <c r="D45" s="1">
        <v>1</v>
      </c>
      <c r="E45" s="7" t="s">
        <v>290</v>
      </c>
      <c r="F45" s="1">
        <v>301.07</v>
      </c>
      <c r="G45" s="1">
        <v>262.68</v>
      </c>
      <c r="I45" s="1">
        <v>296.95</v>
      </c>
      <c r="J45" s="1">
        <v>283.145</v>
      </c>
      <c r="L45" s="1">
        <v>298.99</v>
      </c>
      <c r="M45" s="1">
        <v>330.42</v>
      </c>
      <c r="O45" s="1">
        <v>287.98</v>
      </c>
      <c r="P45" s="1">
        <v>304.29</v>
      </c>
      <c r="Q45" s="1">
        <v>294.85</v>
      </c>
      <c r="R45" s="1">
        <v>302.57</v>
      </c>
      <c r="S45" s="1">
        <v>330.43</v>
      </c>
      <c r="U45" s="1">
        <v>300.52</v>
      </c>
      <c r="X45" s="1">
        <v>265.87</v>
      </c>
      <c r="AE45" s="1">
        <v>329.99</v>
      </c>
      <c r="AF45" s="1">
        <v>295.3043</v>
      </c>
      <c r="AG45" s="1">
        <v>326.61</v>
      </c>
      <c r="AI45" s="1">
        <v>330</v>
      </c>
      <c r="AJ45" s="1">
        <v>330</v>
      </c>
      <c r="AL45" s="1">
        <v>296.95</v>
      </c>
      <c r="AN45" s="1">
        <v>287.91</v>
      </c>
      <c r="AR45" s="1">
        <v>299</v>
      </c>
      <c r="AS45" s="1">
        <v>294.91</v>
      </c>
      <c r="AU45" s="1">
        <f t="shared" si="0"/>
        <v>302.2926954545454</v>
      </c>
      <c r="AV45" s="1">
        <f t="shared" si="1"/>
        <v>330.43</v>
      </c>
      <c r="AW45" s="1">
        <f t="shared" si="2"/>
        <v>262.68</v>
      </c>
      <c r="AX45" s="2"/>
      <c r="AY45" s="2"/>
      <c r="AZ45" s="2"/>
      <c r="BA45" s="2"/>
      <c r="BB45" s="2"/>
    </row>
    <row r="46" spans="1:54" s="1" customFormat="1" ht="18" customHeight="1">
      <c r="A46" s="7" t="s">
        <v>143</v>
      </c>
      <c r="B46" s="1" t="s">
        <v>13</v>
      </c>
      <c r="C46" s="1" t="s">
        <v>169</v>
      </c>
      <c r="D46" s="1">
        <v>1</v>
      </c>
      <c r="E46" s="7" t="s">
        <v>450</v>
      </c>
      <c r="F46" s="1">
        <v>140.87</v>
      </c>
      <c r="G46" s="1">
        <v>140</v>
      </c>
      <c r="J46" s="1">
        <v>140.87</v>
      </c>
      <c r="K46" s="1">
        <v>139.31</v>
      </c>
      <c r="L46" s="1">
        <v>140.86</v>
      </c>
      <c r="M46" s="1">
        <v>140.86</v>
      </c>
      <c r="N46" s="1">
        <v>140.86</v>
      </c>
      <c r="O46" s="1">
        <v>140.85</v>
      </c>
      <c r="Q46" s="1">
        <v>140.32</v>
      </c>
      <c r="R46" s="1">
        <v>140.87</v>
      </c>
      <c r="S46" s="1">
        <v>140.86</v>
      </c>
      <c r="U46" s="1">
        <v>140.87</v>
      </c>
      <c r="X46" s="1">
        <v>140.87</v>
      </c>
      <c r="Y46" s="1" t="s">
        <v>882</v>
      </c>
      <c r="Z46" s="1">
        <v>140.87</v>
      </c>
      <c r="AB46" s="1">
        <v>140.37</v>
      </c>
      <c r="AC46" s="1">
        <v>140.86</v>
      </c>
      <c r="AD46" s="1">
        <v>140.87</v>
      </c>
      <c r="AF46" s="1">
        <v>140.8696</v>
      </c>
      <c r="AG46" s="1">
        <v>140.33</v>
      </c>
      <c r="AI46" s="1">
        <v>140.87</v>
      </c>
      <c r="AJ46" s="1">
        <v>140.86</v>
      </c>
      <c r="AK46" s="1">
        <v>140.86</v>
      </c>
      <c r="AL46" s="1">
        <v>140.87</v>
      </c>
      <c r="AM46" s="1">
        <v>140.87</v>
      </c>
      <c r="AN46" s="1">
        <v>140.86</v>
      </c>
      <c r="AQ46" s="1">
        <v>140.35</v>
      </c>
      <c r="AR46" s="1">
        <v>140.87</v>
      </c>
      <c r="AS46" s="1">
        <v>140.83</v>
      </c>
      <c r="AU46" s="1">
        <f t="shared" si="0"/>
        <v>140.70284285714283</v>
      </c>
      <c r="AV46" s="1">
        <f t="shared" si="1"/>
        <v>140.87</v>
      </c>
      <c r="AW46" s="1">
        <f t="shared" si="2"/>
        <v>139.31</v>
      </c>
      <c r="AX46" s="2"/>
      <c r="AY46" s="2"/>
      <c r="AZ46" s="2"/>
      <c r="BA46" s="2"/>
      <c r="BB46" s="2"/>
    </row>
    <row r="47" spans="1:54" s="1" customFormat="1" ht="18" customHeight="1">
      <c r="A47" s="7" t="s">
        <v>143</v>
      </c>
      <c r="B47" s="1" t="s">
        <v>13</v>
      </c>
      <c r="C47" s="1" t="s">
        <v>144</v>
      </c>
      <c r="D47" s="1">
        <v>1</v>
      </c>
      <c r="E47" s="7" t="s">
        <v>450</v>
      </c>
      <c r="F47" s="1">
        <v>187.827</v>
      </c>
      <c r="G47" s="1">
        <v>179.28</v>
      </c>
      <c r="H47" s="1">
        <v>167.35</v>
      </c>
      <c r="I47" s="1">
        <v>184.62</v>
      </c>
      <c r="J47" s="1">
        <v>179.12</v>
      </c>
      <c r="K47" s="1">
        <v>182.48</v>
      </c>
      <c r="M47" s="1">
        <v>186.4</v>
      </c>
      <c r="N47" s="1">
        <v>187.6</v>
      </c>
      <c r="O47" s="1">
        <v>185.15</v>
      </c>
      <c r="P47" s="1">
        <v>186.5</v>
      </c>
      <c r="Q47" s="1">
        <v>185.31</v>
      </c>
      <c r="R47" s="1">
        <v>186.74</v>
      </c>
      <c r="S47" s="1">
        <v>187.82</v>
      </c>
      <c r="T47" s="1">
        <v>187</v>
      </c>
      <c r="U47" s="1">
        <v>187.83</v>
      </c>
      <c r="X47" s="1">
        <v>187.83</v>
      </c>
      <c r="Y47" s="1" t="s">
        <v>882</v>
      </c>
      <c r="AB47" s="1">
        <v>187.8</v>
      </c>
      <c r="AC47" s="1">
        <v>179.12</v>
      </c>
      <c r="AD47" s="1">
        <v>184.2</v>
      </c>
      <c r="AE47" s="1">
        <v>187.6</v>
      </c>
      <c r="AF47" s="1">
        <v>184.1972</v>
      </c>
      <c r="AG47" s="1">
        <v>187.21</v>
      </c>
      <c r="AI47" s="1">
        <v>192</v>
      </c>
      <c r="AJ47" s="1">
        <v>187.6</v>
      </c>
      <c r="AK47" s="1">
        <v>187.8</v>
      </c>
      <c r="AL47" s="1">
        <v>187.8</v>
      </c>
      <c r="AM47" s="1">
        <v>187.83</v>
      </c>
      <c r="AN47" s="1">
        <v>183.27</v>
      </c>
      <c r="AO47" s="1">
        <v>184.06</v>
      </c>
      <c r="AP47" s="1" t="s">
        <v>882</v>
      </c>
      <c r="AQ47" s="1">
        <v>191.57</v>
      </c>
      <c r="AR47" s="1">
        <v>187.826</v>
      </c>
      <c r="AS47" s="1">
        <v>179.71</v>
      </c>
      <c r="AU47" s="1">
        <f t="shared" si="0"/>
        <v>185.26406875000004</v>
      </c>
      <c r="AV47" s="1">
        <f t="shared" si="1"/>
        <v>192</v>
      </c>
      <c r="AW47" s="1">
        <f t="shared" si="2"/>
        <v>167.35</v>
      </c>
      <c r="AX47" s="2"/>
      <c r="AY47" s="2"/>
      <c r="AZ47" s="2"/>
      <c r="BA47" s="2"/>
      <c r="BB47" s="2"/>
    </row>
    <row r="48" spans="1:54" s="1" customFormat="1" ht="18" customHeight="1">
      <c r="A48" s="7" t="s">
        <v>143</v>
      </c>
      <c r="B48" s="1" t="s">
        <v>13</v>
      </c>
      <c r="C48" s="1" t="s">
        <v>201</v>
      </c>
      <c r="D48" s="1">
        <v>1</v>
      </c>
      <c r="E48" s="7" t="s">
        <v>450</v>
      </c>
      <c r="F48" s="1">
        <v>233.914</v>
      </c>
      <c r="G48" s="1">
        <v>233</v>
      </c>
      <c r="I48" s="1">
        <v>229.91</v>
      </c>
      <c r="J48" s="1">
        <v>229.91</v>
      </c>
      <c r="K48" s="1">
        <v>227.44</v>
      </c>
      <c r="M48" s="1">
        <v>233.91</v>
      </c>
      <c r="N48" s="1">
        <v>233.91</v>
      </c>
      <c r="O48" s="1">
        <v>232.56</v>
      </c>
      <c r="P48" s="1">
        <v>232.24</v>
      </c>
      <c r="Q48" s="1">
        <v>231.12</v>
      </c>
      <c r="R48" s="1">
        <v>236.72</v>
      </c>
      <c r="S48" s="1">
        <v>233.91</v>
      </c>
      <c r="U48" s="1">
        <v>233.91</v>
      </c>
      <c r="X48" s="1">
        <v>233.91</v>
      </c>
      <c r="Y48" s="1" t="s">
        <v>882</v>
      </c>
      <c r="AC48" s="1">
        <v>229.91</v>
      </c>
      <c r="AD48" s="1">
        <v>232.24</v>
      </c>
      <c r="AF48" s="1">
        <v>233.91</v>
      </c>
      <c r="AG48" s="1">
        <v>233.14</v>
      </c>
      <c r="AI48" s="1">
        <v>237</v>
      </c>
      <c r="AK48" s="1">
        <v>233.9</v>
      </c>
      <c r="AL48" s="1">
        <v>233.9</v>
      </c>
      <c r="AM48" s="1">
        <v>233.91</v>
      </c>
      <c r="AN48" s="1">
        <v>228.42</v>
      </c>
      <c r="AO48" s="1">
        <v>233.91</v>
      </c>
      <c r="AQ48" s="1">
        <v>238.66</v>
      </c>
      <c r="AR48" s="1">
        <v>233.913</v>
      </c>
      <c r="AS48" s="1">
        <v>233.91</v>
      </c>
      <c r="AU48" s="1">
        <f t="shared" si="0"/>
        <v>233.07729629629623</v>
      </c>
      <c r="AV48" s="1">
        <f t="shared" si="1"/>
        <v>238.66</v>
      </c>
      <c r="AW48" s="1">
        <f t="shared" si="2"/>
        <v>227.44</v>
      </c>
      <c r="AX48" s="2"/>
      <c r="AY48" s="2"/>
      <c r="AZ48" s="2"/>
      <c r="BA48" s="2"/>
      <c r="BB48" s="2"/>
    </row>
    <row r="49" spans="1:54" s="1" customFormat="1" ht="18" customHeight="1">
      <c r="A49" s="7" t="s">
        <v>307</v>
      </c>
      <c r="B49" s="1" t="s">
        <v>13</v>
      </c>
      <c r="C49" s="1" t="s">
        <v>339</v>
      </c>
      <c r="D49" s="1">
        <v>1</v>
      </c>
      <c r="E49" s="7" t="s">
        <v>446</v>
      </c>
      <c r="F49" s="1">
        <v>156.7</v>
      </c>
      <c r="G49" s="1">
        <v>157.39</v>
      </c>
      <c r="J49" s="1">
        <v>155.074</v>
      </c>
      <c r="Q49" s="1">
        <v>156.07</v>
      </c>
      <c r="U49" s="1">
        <v>157.39</v>
      </c>
      <c r="X49" s="1">
        <v>157.39</v>
      </c>
      <c r="Z49" s="1">
        <v>156</v>
      </c>
      <c r="AB49" s="1">
        <v>157.1</v>
      </c>
      <c r="AF49" s="1">
        <v>151.5391</v>
      </c>
      <c r="AG49" s="1">
        <v>156.7</v>
      </c>
      <c r="AH49" s="1">
        <v>157</v>
      </c>
      <c r="AI49" s="1">
        <v>155</v>
      </c>
      <c r="AJ49" s="1">
        <v>157</v>
      </c>
      <c r="AK49" s="1">
        <v>157.38</v>
      </c>
      <c r="AL49" s="1">
        <v>157</v>
      </c>
      <c r="AM49" s="1">
        <v>157.39</v>
      </c>
      <c r="AO49" s="1">
        <v>154.24</v>
      </c>
      <c r="AS49" s="1">
        <v>157.18</v>
      </c>
      <c r="AU49" s="1">
        <f t="shared" si="0"/>
        <v>156.30794999999998</v>
      </c>
      <c r="AV49" s="1">
        <f t="shared" si="1"/>
        <v>157.39</v>
      </c>
      <c r="AW49" s="1">
        <f t="shared" si="2"/>
        <v>151.5391</v>
      </c>
      <c r="AX49" s="2"/>
      <c r="AY49" s="2"/>
      <c r="AZ49" s="2"/>
      <c r="BA49" s="2"/>
      <c r="BB49" s="2"/>
    </row>
    <row r="50" spans="1:54" s="1" customFormat="1" ht="18" customHeight="1">
      <c r="A50" s="7" t="s">
        <v>307</v>
      </c>
      <c r="B50" s="1" t="s">
        <v>13</v>
      </c>
      <c r="C50" s="1" t="s">
        <v>308</v>
      </c>
      <c r="D50" s="1">
        <v>1</v>
      </c>
      <c r="E50" s="7" t="s">
        <v>446</v>
      </c>
      <c r="F50" s="1">
        <v>208.14</v>
      </c>
      <c r="G50" s="1">
        <v>205</v>
      </c>
      <c r="I50" s="1">
        <v>211.11</v>
      </c>
      <c r="J50" s="1">
        <v>190.88</v>
      </c>
      <c r="K50" s="1">
        <v>208.27</v>
      </c>
      <c r="M50" s="1">
        <v>214.78</v>
      </c>
      <c r="N50" s="1">
        <v>211.11</v>
      </c>
      <c r="O50" s="1">
        <v>208.92</v>
      </c>
      <c r="P50" s="1">
        <v>211.47</v>
      </c>
      <c r="Q50" s="1">
        <v>207.03</v>
      </c>
      <c r="R50" s="1">
        <v>209.38</v>
      </c>
      <c r="S50" s="1">
        <v>214.78</v>
      </c>
      <c r="T50" s="1">
        <v>208.87</v>
      </c>
      <c r="U50" s="1">
        <v>213.71</v>
      </c>
      <c r="V50" s="1">
        <v>157.39</v>
      </c>
      <c r="X50" s="1">
        <v>205</v>
      </c>
      <c r="Z50" s="1">
        <v>210</v>
      </c>
      <c r="AA50" s="1">
        <v>198.1</v>
      </c>
      <c r="AB50" s="1">
        <v>214.6</v>
      </c>
      <c r="AC50" s="1">
        <v>190.88</v>
      </c>
      <c r="AD50" s="1">
        <v>206.7</v>
      </c>
      <c r="AE50" s="1">
        <v>208.5</v>
      </c>
      <c r="AF50" s="1">
        <v>206.7</v>
      </c>
      <c r="AG50" s="1">
        <v>212.09</v>
      </c>
      <c r="AH50" s="1">
        <v>213.7</v>
      </c>
      <c r="AI50" s="1">
        <v>213</v>
      </c>
      <c r="AJ50" s="1">
        <v>209.5</v>
      </c>
      <c r="AK50" s="1">
        <v>214</v>
      </c>
      <c r="AL50" s="1">
        <v>214</v>
      </c>
      <c r="AM50" s="1">
        <v>214.78</v>
      </c>
      <c r="AN50" s="1">
        <v>198.1</v>
      </c>
      <c r="AO50" s="1">
        <v>210.17</v>
      </c>
      <c r="AQ50" s="1">
        <v>214</v>
      </c>
      <c r="AR50" s="1">
        <v>210.122</v>
      </c>
      <c r="AS50" s="1">
        <v>202.12</v>
      </c>
      <c r="AU50" s="1">
        <f t="shared" si="0"/>
        <v>207.05434285714287</v>
      </c>
      <c r="AV50" s="1">
        <f t="shared" si="1"/>
        <v>214.78</v>
      </c>
      <c r="AW50" s="1">
        <f t="shared" si="2"/>
        <v>157.39</v>
      </c>
      <c r="AX50" s="2"/>
      <c r="AY50" s="2"/>
      <c r="AZ50" s="2"/>
      <c r="BA50" s="2"/>
      <c r="BB50" s="2"/>
    </row>
    <row r="51" spans="1:54" s="1" customFormat="1" ht="18" customHeight="1">
      <c r="A51" s="7" t="s">
        <v>307</v>
      </c>
      <c r="B51" s="1" t="s">
        <v>13</v>
      </c>
      <c r="C51" s="1" t="s">
        <v>382</v>
      </c>
      <c r="D51" s="1">
        <v>1</v>
      </c>
      <c r="E51" s="7" t="s">
        <v>446</v>
      </c>
      <c r="F51" s="1">
        <v>260.2</v>
      </c>
      <c r="G51" s="1">
        <v>251</v>
      </c>
      <c r="I51" s="1">
        <v>263.25</v>
      </c>
      <c r="J51" s="1">
        <v>241.57</v>
      </c>
      <c r="K51" s="1">
        <v>256.48</v>
      </c>
      <c r="M51" s="1">
        <v>267.82</v>
      </c>
      <c r="N51" s="1">
        <v>261.7</v>
      </c>
      <c r="O51" s="1">
        <v>261.69</v>
      </c>
      <c r="P51" s="1">
        <v>263.65</v>
      </c>
      <c r="Q51" s="1">
        <v>259.38</v>
      </c>
      <c r="R51" s="1">
        <v>258.8</v>
      </c>
      <c r="S51" s="1">
        <v>267.82</v>
      </c>
      <c r="U51" s="1">
        <v>265.53</v>
      </c>
      <c r="X51" s="1">
        <v>251</v>
      </c>
      <c r="Z51" s="1">
        <v>260</v>
      </c>
      <c r="AC51" s="1">
        <v>241.57</v>
      </c>
      <c r="AD51" s="1">
        <v>257.67</v>
      </c>
      <c r="AE51" s="1">
        <v>259.5</v>
      </c>
      <c r="AF51" s="1">
        <v>257.6696</v>
      </c>
      <c r="AG51" s="1">
        <v>266.2</v>
      </c>
      <c r="AH51" s="1">
        <v>253</v>
      </c>
      <c r="AI51" s="1">
        <v>267</v>
      </c>
      <c r="AJ51" s="1">
        <v>260.3</v>
      </c>
      <c r="AK51" s="1">
        <v>267</v>
      </c>
      <c r="AL51" s="1">
        <v>267</v>
      </c>
      <c r="AM51" s="1">
        <v>267.83</v>
      </c>
      <c r="AN51" s="1">
        <v>246.4</v>
      </c>
      <c r="AO51" s="1">
        <v>261.94</v>
      </c>
      <c r="AQ51" s="1">
        <v>254.6</v>
      </c>
      <c r="AR51" s="1">
        <v>260.904</v>
      </c>
      <c r="AS51" s="1">
        <v>252.02</v>
      </c>
      <c r="AU51" s="1">
        <f t="shared" si="0"/>
        <v>259.04818064516127</v>
      </c>
      <c r="AV51" s="1">
        <f t="shared" si="1"/>
        <v>267.83</v>
      </c>
      <c r="AW51" s="1">
        <f t="shared" si="2"/>
        <v>241.57</v>
      </c>
      <c r="AX51" s="2"/>
      <c r="AY51" s="2"/>
      <c r="AZ51" s="2"/>
      <c r="BA51" s="2"/>
      <c r="BB51" s="2"/>
    </row>
    <row r="52" spans="1:54" s="1" customFormat="1" ht="18" customHeight="1">
      <c r="A52" s="7" t="s">
        <v>233</v>
      </c>
      <c r="B52" s="1" t="s">
        <v>13</v>
      </c>
      <c r="C52" s="1" t="s">
        <v>234</v>
      </c>
      <c r="D52" s="1">
        <v>1</v>
      </c>
      <c r="E52" s="7" t="s">
        <v>235</v>
      </c>
      <c r="F52" s="1">
        <v>53.98</v>
      </c>
      <c r="G52" s="1">
        <v>61.24</v>
      </c>
      <c r="H52" s="1">
        <v>45.48</v>
      </c>
      <c r="I52" s="1">
        <v>60.48</v>
      </c>
      <c r="J52" s="1">
        <v>54.036</v>
      </c>
      <c r="K52" s="1">
        <v>54.65</v>
      </c>
      <c r="L52" s="1">
        <v>50.76</v>
      </c>
      <c r="M52" s="1">
        <v>58.52</v>
      </c>
      <c r="N52" s="1">
        <v>56.9</v>
      </c>
      <c r="O52" s="1">
        <v>47.94</v>
      </c>
      <c r="Q52" s="1">
        <v>50.76</v>
      </c>
      <c r="T52" s="1">
        <v>59.2</v>
      </c>
      <c r="X52" s="1">
        <v>63.8</v>
      </c>
      <c r="Z52" s="1">
        <v>63.7</v>
      </c>
      <c r="AC52" s="1">
        <v>54.03</v>
      </c>
      <c r="AD52" s="1">
        <v>56.4</v>
      </c>
      <c r="AE52" s="1">
        <v>58.8</v>
      </c>
      <c r="AG52" s="1">
        <v>58.05</v>
      </c>
      <c r="AI52" s="1">
        <v>58</v>
      </c>
      <c r="AJ52" s="1">
        <v>59.3</v>
      </c>
      <c r="AK52" s="1">
        <v>59.15</v>
      </c>
      <c r="AL52" s="1">
        <v>60.5</v>
      </c>
      <c r="AM52" s="1">
        <v>65.74</v>
      </c>
      <c r="AO52" s="1">
        <v>55</v>
      </c>
      <c r="AR52" s="1">
        <v>55.629</v>
      </c>
      <c r="AS52" s="1">
        <v>56.35</v>
      </c>
      <c r="AU52" s="1">
        <f t="shared" si="0"/>
        <v>56.861346153846135</v>
      </c>
      <c r="AV52" s="1">
        <f t="shared" si="1"/>
        <v>65.74</v>
      </c>
      <c r="AW52" s="1">
        <f t="shared" si="2"/>
        <v>45.48</v>
      </c>
      <c r="AX52" s="2"/>
      <c r="AY52" s="2"/>
      <c r="AZ52" s="2"/>
      <c r="BA52" s="2"/>
      <c r="BB52" s="2"/>
    </row>
    <row r="53" spans="1:54" s="1" customFormat="1" ht="18" customHeight="1">
      <c r="A53" s="7" t="s">
        <v>163</v>
      </c>
      <c r="B53" s="1" t="s">
        <v>10</v>
      </c>
      <c r="C53" s="1" t="s">
        <v>164</v>
      </c>
      <c r="D53" s="1">
        <v>3</v>
      </c>
      <c r="E53" s="7" t="s">
        <v>165</v>
      </c>
      <c r="F53" s="1">
        <v>128.6</v>
      </c>
      <c r="G53" s="1">
        <v>137.76</v>
      </c>
      <c r="H53" s="1">
        <v>125.29</v>
      </c>
      <c r="I53" s="1">
        <v>129.5</v>
      </c>
      <c r="J53" s="1">
        <v>135.462</v>
      </c>
      <c r="K53" s="1">
        <v>128.2</v>
      </c>
      <c r="L53" s="1">
        <v>128.59</v>
      </c>
      <c r="M53" s="1">
        <v>146.08</v>
      </c>
      <c r="N53" s="1">
        <v>136.4</v>
      </c>
      <c r="O53" s="1">
        <v>133.08</v>
      </c>
      <c r="P53" s="1">
        <v>133.19</v>
      </c>
      <c r="Q53" s="1">
        <v>139.33</v>
      </c>
      <c r="R53" s="1">
        <v>138</v>
      </c>
      <c r="S53" s="1">
        <v>137.8</v>
      </c>
      <c r="T53" s="1">
        <v>136.43</v>
      </c>
      <c r="W53" s="1">
        <v>128.56</v>
      </c>
      <c r="AE53" s="1">
        <v>137.84</v>
      </c>
      <c r="AF53" s="1">
        <v>136.66</v>
      </c>
      <c r="AG53" s="1">
        <v>143.08</v>
      </c>
      <c r="AI53" s="1">
        <v>134.5</v>
      </c>
      <c r="AJ53" s="1">
        <v>145.1</v>
      </c>
      <c r="AK53" s="1">
        <v>135</v>
      </c>
      <c r="AL53" s="1">
        <v>129.5</v>
      </c>
      <c r="AO53" s="1">
        <v>126.29</v>
      </c>
      <c r="AR53" s="1">
        <v>137.983</v>
      </c>
      <c r="AS53" s="1">
        <v>140.2</v>
      </c>
      <c r="AU53" s="1">
        <f t="shared" si="0"/>
        <v>134.93942307692308</v>
      </c>
      <c r="AV53" s="1">
        <f t="shared" si="1"/>
        <v>146.08</v>
      </c>
      <c r="AW53" s="1">
        <f t="shared" si="2"/>
        <v>125.29</v>
      </c>
      <c r="AX53" s="2"/>
      <c r="AY53" s="2"/>
      <c r="AZ53" s="2"/>
      <c r="BA53" s="2"/>
      <c r="BB53" s="2"/>
    </row>
    <row r="54" spans="1:54" s="1" customFormat="1" ht="18" customHeight="1">
      <c r="A54" s="7" t="s">
        <v>266</v>
      </c>
      <c r="B54" s="1" t="s">
        <v>10</v>
      </c>
      <c r="C54" s="1" t="s">
        <v>11</v>
      </c>
      <c r="D54" s="1">
        <v>28</v>
      </c>
      <c r="E54" s="7" t="s">
        <v>464</v>
      </c>
      <c r="F54" s="1">
        <v>637.29</v>
      </c>
      <c r="G54" s="1">
        <v>636.79</v>
      </c>
      <c r="H54" s="1">
        <v>610.39</v>
      </c>
      <c r="I54" s="1">
        <v>673.51</v>
      </c>
      <c r="J54" s="1">
        <v>628.376</v>
      </c>
      <c r="K54" s="1">
        <v>627.4</v>
      </c>
      <c r="L54" s="1">
        <v>643.7</v>
      </c>
      <c r="M54" s="1">
        <v>680.01</v>
      </c>
      <c r="N54" s="1">
        <v>648</v>
      </c>
      <c r="O54" s="1">
        <v>637.29</v>
      </c>
      <c r="P54" s="1">
        <v>649.29</v>
      </c>
      <c r="Q54" s="1">
        <v>631.86</v>
      </c>
      <c r="R54" s="1">
        <v>643</v>
      </c>
      <c r="S54" s="1">
        <v>713</v>
      </c>
      <c r="T54" s="1">
        <v>635.32</v>
      </c>
      <c r="U54" s="1">
        <v>647.98</v>
      </c>
      <c r="V54" s="1">
        <v>652.008</v>
      </c>
      <c r="X54" s="1">
        <v>638.28</v>
      </c>
      <c r="Z54" s="1">
        <v>641.2</v>
      </c>
      <c r="AA54" s="1">
        <v>644</v>
      </c>
      <c r="AB54" s="1">
        <v>679.5</v>
      </c>
      <c r="AC54" s="1">
        <v>628.38</v>
      </c>
      <c r="AD54" s="1">
        <v>652.53</v>
      </c>
      <c r="AE54" s="1">
        <v>647</v>
      </c>
      <c r="AF54" s="1">
        <v>655.76</v>
      </c>
      <c r="AG54" s="1">
        <v>655.42</v>
      </c>
      <c r="AH54" s="1">
        <v>647.5</v>
      </c>
      <c r="AI54" s="1">
        <v>644</v>
      </c>
      <c r="AJ54" s="1">
        <v>647.6</v>
      </c>
      <c r="AK54" s="1">
        <v>647.98</v>
      </c>
      <c r="AL54" s="1">
        <v>644</v>
      </c>
      <c r="AM54" s="1">
        <v>674</v>
      </c>
      <c r="AN54" s="1">
        <v>643.71</v>
      </c>
      <c r="AO54" s="1">
        <v>631</v>
      </c>
      <c r="AP54" s="1" t="s">
        <v>882</v>
      </c>
      <c r="AQ54" s="1">
        <v>672</v>
      </c>
      <c r="AR54" s="1">
        <v>648</v>
      </c>
      <c r="AS54" s="1">
        <v>628.09</v>
      </c>
      <c r="AU54" s="1">
        <f t="shared" si="0"/>
        <v>647.7071351351351</v>
      </c>
      <c r="AV54" s="1">
        <f t="shared" si="1"/>
        <v>713</v>
      </c>
      <c r="AW54" s="1">
        <f t="shared" si="2"/>
        <v>610.39</v>
      </c>
      <c r="AX54" s="2"/>
      <c r="AY54" s="2"/>
      <c r="AZ54" s="2"/>
      <c r="BA54" s="2"/>
      <c r="BB54" s="2"/>
    </row>
    <row r="55" spans="1:54" s="1" customFormat="1" ht="18" customHeight="1">
      <c r="A55" s="7" t="s">
        <v>423</v>
      </c>
      <c r="B55" s="1" t="s">
        <v>215</v>
      </c>
      <c r="C55" s="1" t="s">
        <v>424</v>
      </c>
      <c r="D55" s="1">
        <v>1</v>
      </c>
      <c r="E55" s="7" t="s">
        <v>124</v>
      </c>
      <c r="J55" s="1">
        <v>109</v>
      </c>
      <c r="M55" s="1">
        <v>108.69</v>
      </c>
      <c r="P55" s="1">
        <v>108.68</v>
      </c>
      <c r="AB55" s="1">
        <v>108</v>
      </c>
      <c r="AC55" s="1">
        <v>109</v>
      </c>
      <c r="AD55" s="1">
        <v>106.53</v>
      </c>
      <c r="AE55" s="1">
        <v>108.68</v>
      </c>
      <c r="AG55" s="1">
        <v>108.68</v>
      </c>
      <c r="AJ55" s="1">
        <v>108.68</v>
      </c>
      <c r="AN55" s="1">
        <v>107.39</v>
      </c>
      <c r="AS55" s="1">
        <v>103.16</v>
      </c>
      <c r="AU55" s="1">
        <f t="shared" si="0"/>
        <v>107.8627272727273</v>
      </c>
      <c r="AV55" s="1">
        <f t="shared" si="1"/>
        <v>109</v>
      </c>
      <c r="AW55" s="1">
        <f t="shared" si="2"/>
        <v>103.16</v>
      </c>
      <c r="AX55" s="2"/>
      <c r="AY55" s="2"/>
      <c r="AZ55" s="2"/>
      <c r="BA55" s="2"/>
      <c r="BB55" s="2"/>
    </row>
    <row r="56" spans="1:54" s="1" customFormat="1" ht="18" customHeight="1">
      <c r="A56" s="7" t="s">
        <v>418</v>
      </c>
      <c r="B56" s="1" t="s">
        <v>419</v>
      </c>
      <c r="C56" s="1" t="s">
        <v>420</v>
      </c>
      <c r="D56" s="1">
        <v>1</v>
      </c>
      <c r="E56" s="7" t="s">
        <v>217</v>
      </c>
      <c r="F56" s="1">
        <v>237.65</v>
      </c>
      <c r="G56" s="1">
        <v>224</v>
      </c>
      <c r="J56" s="1">
        <v>120</v>
      </c>
      <c r="K56" s="1">
        <v>233.74</v>
      </c>
      <c r="L56" s="1">
        <v>243.48</v>
      </c>
      <c r="N56" s="1">
        <v>243.47</v>
      </c>
      <c r="O56" s="1">
        <v>226</v>
      </c>
      <c r="Q56" s="1">
        <v>229.31</v>
      </c>
      <c r="R56" s="1">
        <v>222</v>
      </c>
      <c r="T56" s="1">
        <v>243</v>
      </c>
      <c r="Y56" s="1" t="s">
        <v>882</v>
      </c>
      <c r="Z56" s="1">
        <v>238.58</v>
      </c>
      <c r="AA56" s="1">
        <v>243.47</v>
      </c>
      <c r="AB56" s="1">
        <v>243.48</v>
      </c>
      <c r="AC56" s="1">
        <v>238.26</v>
      </c>
      <c r="AD56" s="1">
        <v>238.5</v>
      </c>
      <c r="AE56" s="1">
        <v>242.3</v>
      </c>
      <c r="AF56" s="1">
        <v>243.48</v>
      </c>
      <c r="AG56" s="1">
        <v>242.46</v>
      </c>
      <c r="AJ56" s="1">
        <v>243.47</v>
      </c>
      <c r="AK56" s="1">
        <v>224</v>
      </c>
      <c r="AN56" s="1">
        <v>243.47</v>
      </c>
      <c r="AR56" s="1">
        <v>243.478</v>
      </c>
      <c r="AS56" s="1">
        <v>243.48</v>
      </c>
      <c r="AU56" s="1">
        <f t="shared" si="0"/>
        <v>232.65556521739128</v>
      </c>
      <c r="AV56" s="1">
        <f t="shared" si="1"/>
        <v>243.48</v>
      </c>
      <c r="AW56" s="1">
        <f t="shared" si="2"/>
        <v>120</v>
      </c>
      <c r="AX56" s="2"/>
      <c r="AY56" s="2"/>
      <c r="AZ56" s="2"/>
      <c r="BA56" s="2"/>
      <c r="BB56" s="2"/>
    </row>
    <row r="57" spans="1:54" s="1" customFormat="1" ht="18" customHeight="1">
      <c r="A57" s="7" t="s">
        <v>97</v>
      </c>
      <c r="B57" s="1" t="s">
        <v>98</v>
      </c>
      <c r="C57" s="1" t="s">
        <v>209</v>
      </c>
      <c r="D57" s="1">
        <v>1</v>
      </c>
      <c r="E57" s="7" t="s">
        <v>466</v>
      </c>
      <c r="F57" s="1">
        <v>69.1</v>
      </c>
      <c r="G57" s="1">
        <v>67.96</v>
      </c>
      <c r="H57" s="1">
        <v>62.75</v>
      </c>
      <c r="J57" s="1">
        <v>67.93</v>
      </c>
      <c r="K57" s="1">
        <v>66.61</v>
      </c>
      <c r="N57" s="1">
        <v>70.4</v>
      </c>
      <c r="O57" s="1">
        <v>69.51</v>
      </c>
      <c r="P57" s="1">
        <v>70.19</v>
      </c>
      <c r="Q57" s="1">
        <v>69.23</v>
      </c>
      <c r="R57" s="1">
        <v>70.43</v>
      </c>
      <c r="S57" s="1">
        <v>70.43</v>
      </c>
      <c r="T57" s="1">
        <v>67.17</v>
      </c>
      <c r="U57" s="1">
        <v>70.41</v>
      </c>
      <c r="X57" s="1">
        <v>68.04</v>
      </c>
      <c r="Y57" s="1">
        <v>68.04</v>
      </c>
      <c r="Z57" s="1">
        <v>68.04</v>
      </c>
      <c r="AA57" s="1">
        <v>69.6</v>
      </c>
      <c r="AB57" s="1">
        <v>70.42</v>
      </c>
      <c r="AC57" s="1">
        <v>67.92</v>
      </c>
      <c r="AD57" s="1">
        <v>68.96</v>
      </c>
      <c r="AE57" s="1">
        <v>68.41</v>
      </c>
      <c r="AF57" s="1">
        <v>68.96</v>
      </c>
      <c r="AG57" s="1">
        <v>69.95</v>
      </c>
      <c r="AI57" s="1">
        <v>68</v>
      </c>
      <c r="AJ57" s="1">
        <v>69.1</v>
      </c>
      <c r="AL57" s="1">
        <v>70.43</v>
      </c>
      <c r="AM57" s="1">
        <v>70.43</v>
      </c>
      <c r="AN57" s="1">
        <v>68.5</v>
      </c>
      <c r="AO57" s="1">
        <v>68.33</v>
      </c>
      <c r="AQ57" s="1">
        <v>70.1</v>
      </c>
      <c r="AR57" s="1">
        <v>70.4</v>
      </c>
      <c r="AS57" s="1">
        <v>66.1</v>
      </c>
      <c r="AU57" s="1">
        <f t="shared" si="0"/>
        <v>68.80781250000001</v>
      </c>
      <c r="AV57" s="1">
        <f t="shared" si="1"/>
        <v>70.43</v>
      </c>
      <c r="AW57" s="1">
        <f t="shared" si="2"/>
        <v>62.75</v>
      </c>
      <c r="AX57" s="2"/>
      <c r="AY57" s="2"/>
      <c r="AZ57" s="2"/>
      <c r="BA57" s="2"/>
      <c r="BB57" s="2"/>
    </row>
    <row r="58" spans="1:54" s="1" customFormat="1" ht="18" customHeight="1">
      <c r="A58" s="7" t="s">
        <v>23</v>
      </c>
      <c r="B58" s="1" t="s">
        <v>24</v>
      </c>
      <c r="C58" s="1" t="s">
        <v>25</v>
      </c>
      <c r="D58" s="1">
        <v>6</v>
      </c>
      <c r="E58" s="7" t="s">
        <v>466</v>
      </c>
      <c r="F58" s="1">
        <v>35.55</v>
      </c>
      <c r="G58" s="1">
        <v>34.6</v>
      </c>
      <c r="H58" s="1">
        <v>32.68</v>
      </c>
      <c r="J58" s="1">
        <v>35.55</v>
      </c>
      <c r="K58" s="1">
        <v>34.02</v>
      </c>
      <c r="N58" s="1">
        <v>36.33</v>
      </c>
      <c r="O58" s="1">
        <v>35.39</v>
      </c>
      <c r="Q58" s="1">
        <v>35.35</v>
      </c>
      <c r="S58" s="1">
        <v>36.69</v>
      </c>
      <c r="T58" s="1">
        <v>30.15</v>
      </c>
      <c r="U58" s="1">
        <v>36.65</v>
      </c>
      <c r="X58" s="1">
        <v>35.91</v>
      </c>
      <c r="Y58" s="1">
        <v>35.6</v>
      </c>
      <c r="Z58" s="1">
        <v>35.7</v>
      </c>
      <c r="AA58" s="1">
        <v>36.33</v>
      </c>
      <c r="AB58" s="1">
        <v>36.66</v>
      </c>
      <c r="AC58" s="1">
        <v>35.54</v>
      </c>
      <c r="AD58" s="1">
        <v>35.94</v>
      </c>
      <c r="AE58" s="1">
        <v>35.84</v>
      </c>
      <c r="AF58" s="1">
        <v>35.94</v>
      </c>
      <c r="AG58" s="1">
        <v>36.22</v>
      </c>
      <c r="AI58" s="1">
        <v>35</v>
      </c>
      <c r="AJ58" s="1">
        <v>36.2</v>
      </c>
      <c r="AL58" s="1">
        <v>34.04</v>
      </c>
      <c r="AM58" s="1">
        <v>36.7</v>
      </c>
      <c r="AN58" s="1">
        <v>35.06</v>
      </c>
      <c r="AO58" s="1">
        <v>35.6</v>
      </c>
      <c r="AP58" s="1" t="s">
        <v>882</v>
      </c>
      <c r="AQ58" s="1">
        <v>36.54</v>
      </c>
      <c r="AR58" s="1">
        <v>36.33</v>
      </c>
      <c r="AS58" s="1">
        <v>33.4</v>
      </c>
      <c r="AU58" s="1">
        <f t="shared" si="0"/>
        <v>35.38366666666666</v>
      </c>
      <c r="AV58" s="1">
        <f t="shared" si="1"/>
        <v>36.7</v>
      </c>
      <c r="AW58" s="1">
        <f t="shared" si="2"/>
        <v>30.15</v>
      </c>
      <c r="AX58" s="2"/>
      <c r="AY58" s="2"/>
      <c r="AZ58" s="2"/>
      <c r="BA58" s="2"/>
      <c r="BB58" s="2"/>
    </row>
    <row r="59" spans="1:54" s="1" customFormat="1" ht="18" customHeight="1">
      <c r="A59" s="7" t="s">
        <v>183</v>
      </c>
      <c r="B59" s="1" t="s">
        <v>104</v>
      </c>
      <c r="C59" s="1" t="s">
        <v>328</v>
      </c>
      <c r="D59" s="1">
        <v>28</v>
      </c>
      <c r="E59" s="7" t="s">
        <v>459</v>
      </c>
      <c r="G59" s="1">
        <v>315.7</v>
      </c>
      <c r="P59" s="1">
        <v>332.29</v>
      </c>
      <c r="X59" s="1">
        <v>325.05</v>
      </c>
      <c r="Y59" s="1" t="s">
        <v>882</v>
      </c>
      <c r="AS59" s="1">
        <v>329.59</v>
      </c>
      <c r="AU59" s="1">
        <f t="shared" si="0"/>
        <v>325.65749999999997</v>
      </c>
      <c r="AV59" s="1">
        <f t="shared" si="1"/>
        <v>332.29</v>
      </c>
      <c r="AW59" s="1">
        <f t="shared" si="2"/>
        <v>315.7</v>
      </c>
      <c r="AX59" s="2"/>
      <c r="AY59" s="2"/>
      <c r="AZ59" s="2"/>
      <c r="BA59" s="2"/>
      <c r="BB59" s="2"/>
    </row>
    <row r="60" spans="1:54" s="1" customFormat="1" ht="18" customHeight="1">
      <c r="A60" s="7" t="s">
        <v>183</v>
      </c>
      <c r="B60" s="1" t="s">
        <v>104</v>
      </c>
      <c r="C60" s="1" t="s">
        <v>184</v>
      </c>
      <c r="D60" s="1">
        <v>28</v>
      </c>
      <c r="E60" s="7" t="s">
        <v>459</v>
      </c>
      <c r="F60" s="1">
        <v>247.83</v>
      </c>
      <c r="G60" s="1">
        <v>315.7</v>
      </c>
      <c r="H60" s="1">
        <v>299.87</v>
      </c>
      <c r="J60" s="1">
        <v>318.92</v>
      </c>
      <c r="K60" s="1">
        <v>320.02</v>
      </c>
      <c r="L60" s="1">
        <v>320.27</v>
      </c>
      <c r="M60" s="1">
        <v>339.06</v>
      </c>
      <c r="N60" s="1">
        <v>331.24</v>
      </c>
      <c r="O60" s="1">
        <v>322.55</v>
      </c>
      <c r="P60" s="1">
        <v>335.4</v>
      </c>
      <c r="Q60" s="1">
        <v>321</v>
      </c>
      <c r="R60" s="1">
        <v>322</v>
      </c>
      <c r="T60" s="1">
        <v>310.75</v>
      </c>
      <c r="X60" s="1">
        <v>325.05</v>
      </c>
      <c r="Y60" s="1" t="s">
        <v>882</v>
      </c>
      <c r="Z60" s="1">
        <v>322.56</v>
      </c>
      <c r="AA60" s="1">
        <v>320.2696</v>
      </c>
      <c r="AB60" s="1">
        <v>356</v>
      </c>
      <c r="AC60" s="1">
        <v>318.9</v>
      </c>
      <c r="AD60" s="1">
        <v>335.73</v>
      </c>
      <c r="AE60" s="1">
        <v>320.5</v>
      </c>
      <c r="AF60" s="1">
        <v>336.06</v>
      </c>
      <c r="AG60" s="1">
        <v>336.36</v>
      </c>
      <c r="AH60" s="1">
        <v>322</v>
      </c>
      <c r="AI60" s="1">
        <v>335</v>
      </c>
      <c r="AJ60" s="1">
        <v>320.9</v>
      </c>
      <c r="AK60" s="1">
        <v>321</v>
      </c>
      <c r="AL60" s="1">
        <v>334</v>
      </c>
      <c r="AN60" s="1">
        <v>320.27</v>
      </c>
      <c r="AO60" s="1">
        <v>322.68</v>
      </c>
      <c r="AR60" s="1">
        <v>334.198</v>
      </c>
      <c r="AU60" s="1">
        <f t="shared" si="0"/>
        <v>322.8695866666667</v>
      </c>
      <c r="AV60" s="1">
        <f t="shared" si="1"/>
        <v>356</v>
      </c>
      <c r="AW60" s="1">
        <f t="shared" si="2"/>
        <v>247.83</v>
      </c>
      <c r="AX60" s="2"/>
      <c r="AY60" s="2"/>
      <c r="AZ60" s="2"/>
      <c r="BA60" s="2"/>
      <c r="BB60" s="2"/>
    </row>
    <row r="61" spans="1:54" s="1" customFormat="1" ht="18" customHeight="1">
      <c r="A61" s="7" t="s">
        <v>86</v>
      </c>
      <c r="B61" s="1" t="s">
        <v>5</v>
      </c>
      <c r="C61" s="1" t="s">
        <v>120</v>
      </c>
      <c r="D61" s="1">
        <v>1</v>
      </c>
      <c r="E61" s="7" t="s">
        <v>449</v>
      </c>
      <c r="F61" s="1">
        <v>1916</v>
      </c>
      <c r="G61" s="1">
        <v>1717.42</v>
      </c>
      <c r="I61" s="1">
        <v>1922</v>
      </c>
      <c r="J61" s="1">
        <v>1922</v>
      </c>
      <c r="K61" s="1">
        <v>1893.17</v>
      </c>
      <c r="L61" s="1">
        <v>1803.93</v>
      </c>
      <c r="M61" s="1">
        <v>1922</v>
      </c>
      <c r="N61" s="1">
        <v>1922</v>
      </c>
      <c r="O61" s="1">
        <v>1878</v>
      </c>
      <c r="P61" s="1">
        <v>1906</v>
      </c>
      <c r="Q61" s="1">
        <v>1906</v>
      </c>
      <c r="R61" s="1">
        <v>1888</v>
      </c>
      <c r="S61" s="1">
        <v>2737.39</v>
      </c>
      <c r="T61" s="1">
        <v>1884.68</v>
      </c>
      <c r="U61" s="1">
        <v>1922</v>
      </c>
      <c r="V61" s="1">
        <v>1922</v>
      </c>
      <c r="W61" s="1">
        <v>1865</v>
      </c>
      <c r="AC61" s="1">
        <v>1865</v>
      </c>
      <c r="AE61" s="1">
        <v>1815.3</v>
      </c>
      <c r="AF61" s="1">
        <v>1900.2957</v>
      </c>
      <c r="AG61" s="1">
        <v>1918.73</v>
      </c>
      <c r="AH61" s="1">
        <v>1895</v>
      </c>
      <c r="AI61" s="1">
        <v>1920</v>
      </c>
      <c r="AJ61" s="1">
        <v>1815.3</v>
      </c>
      <c r="AK61" s="1">
        <v>1915</v>
      </c>
      <c r="AL61" s="1">
        <v>1922</v>
      </c>
      <c r="AN61" s="1">
        <v>1803.93</v>
      </c>
      <c r="AO61" s="1">
        <v>1778</v>
      </c>
      <c r="AQ61" s="1">
        <v>1920</v>
      </c>
      <c r="AR61" s="1">
        <v>1922</v>
      </c>
      <c r="AS61" s="1">
        <v>1838.31</v>
      </c>
      <c r="AU61" s="1">
        <f t="shared" si="0"/>
        <v>1908.2727645161292</v>
      </c>
      <c r="AV61" s="1">
        <f t="shared" si="1"/>
        <v>2737.39</v>
      </c>
      <c r="AW61" s="1">
        <f t="shared" si="2"/>
        <v>1717.42</v>
      </c>
      <c r="AX61" s="2"/>
      <c r="AY61" s="2"/>
      <c r="AZ61" s="2"/>
      <c r="BA61" s="2"/>
      <c r="BB61" s="2"/>
    </row>
    <row r="62" spans="1:54" s="1" customFormat="1" ht="18" customHeight="1">
      <c r="A62" s="7" t="s">
        <v>86</v>
      </c>
      <c r="B62" s="1" t="s">
        <v>5</v>
      </c>
      <c r="C62" s="1" t="s">
        <v>87</v>
      </c>
      <c r="D62" s="1">
        <v>1</v>
      </c>
      <c r="E62" s="7" t="s">
        <v>449</v>
      </c>
      <c r="F62" s="1">
        <v>2478.9</v>
      </c>
      <c r="G62" s="1">
        <v>2217.08</v>
      </c>
      <c r="I62" s="1">
        <v>2503</v>
      </c>
      <c r="J62" s="1">
        <v>2486.678</v>
      </c>
      <c r="K62" s="1">
        <v>2428.39</v>
      </c>
      <c r="L62" s="1">
        <v>2333.92</v>
      </c>
      <c r="M62" s="1">
        <v>2503</v>
      </c>
      <c r="N62" s="1">
        <v>2499.95</v>
      </c>
      <c r="O62" s="1">
        <v>2387</v>
      </c>
      <c r="P62" s="1">
        <v>2475.93</v>
      </c>
      <c r="Q62" s="1">
        <v>2460.64</v>
      </c>
      <c r="R62" s="1">
        <v>2437</v>
      </c>
      <c r="S62" s="1">
        <v>3460</v>
      </c>
      <c r="T62" s="1">
        <v>2419.61</v>
      </c>
      <c r="U62" s="1">
        <v>2486.68</v>
      </c>
      <c r="V62" s="1">
        <v>2503</v>
      </c>
      <c r="W62" s="1">
        <v>2380</v>
      </c>
      <c r="AC62" s="1">
        <v>2380</v>
      </c>
      <c r="AE62" s="1">
        <v>2343.42</v>
      </c>
      <c r="AF62" s="1">
        <v>2458.6</v>
      </c>
      <c r="AG62" s="1">
        <v>2501</v>
      </c>
      <c r="AH62" s="1">
        <v>2468</v>
      </c>
      <c r="AI62" s="1">
        <v>2500</v>
      </c>
      <c r="AJ62" s="1">
        <v>2343.42</v>
      </c>
      <c r="AK62" s="1">
        <v>2478</v>
      </c>
      <c r="AL62" s="1">
        <v>2503</v>
      </c>
      <c r="AN62" s="1">
        <v>2333.92</v>
      </c>
      <c r="AO62" s="1">
        <v>2295</v>
      </c>
      <c r="AQ62" s="1">
        <v>2498</v>
      </c>
      <c r="AR62" s="1">
        <v>2503</v>
      </c>
      <c r="AS62" s="1">
        <v>2376.28</v>
      </c>
      <c r="AU62" s="1">
        <f t="shared" si="0"/>
        <v>2465.884451612903</v>
      </c>
      <c r="AV62" s="1">
        <f t="shared" si="1"/>
        <v>3460</v>
      </c>
      <c r="AW62" s="1">
        <f t="shared" si="2"/>
        <v>2217.08</v>
      </c>
      <c r="AX62" s="2"/>
      <c r="AY62" s="2"/>
      <c r="AZ62" s="2"/>
      <c r="BA62" s="2"/>
      <c r="BB62" s="2"/>
    </row>
    <row r="63" spans="1:54" s="1" customFormat="1" ht="18" customHeight="1">
      <c r="A63" s="7" t="s">
        <v>349</v>
      </c>
      <c r="B63" s="1" t="s">
        <v>350</v>
      </c>
      <c r="C63" s="1" t="s">
        <v>351</v>
      </c>
      <c r="D63" s="1">
        <v>1</v>
      </c>
      <c r="E63" s="7" t="s">
        <v>448</v>
      </c>
      <c r="F63" s="1">
        <v>136.05</v>
      </c>
      <c r="G63" s="1">
        <v>130</v>
      </c>
      <c r="H63" s="1">
        <v>130</v>
      </c>
      <c r="I63" s="1">
        <v>137.99</v>
      </c>
      <c r="J63" s="1">
        <v>133.189</v>
      </c>
      <c r="K63" s="1">
        <v>132.01</v>
      </c>
      <c r="L63" s="1">
        <v>134.29</v>
      </c>
      <c r="M63" s="1">
        <v>155.65</v>
      </c>
      <c r="N63" s="1">
        <v>138.24</v>
      </c>
      <c r="O63" s="1">
        <v>133.5</v>
      </c>
      <c r="P63" s="1">
        <v>139.03</v>
      </c>
      <c r="Q63" s="1">
        <v>134.43</v>
      </c>
      <c r="R63" s="1">
        <v>134</v>
      </c>
      <c r="S63" s="1">
        <v>147.87</v>
      </c>
      <c r="T63" s="1">
        <v>133.87</v>
      </c>
      <c r="U63" s="1">
        <v>134.43</v>
      </c>
      <c r="X63" s="1">
        <v>139.62</v>
      </c>
      <c r="Z63" s="1">
        <v>138</v>
      </c>
      <c r="AB63" s="1">
        <v>155</v>
      </c>
      <c r="AC63" s="1">
        <v>133.19</v>
      </c>
      <c r="AD63" s="1">
        <v>136.03</v>
      </c>
      <c r="AE63" s="1">
        <v>137.25</v>
      </c>
      <c r="AF63" s="1">
        <v>136.03</v>
      </c>
      <c r="AH63" s="1">
        <v>130</v>
      </c>
      <c r="AJ63" s="1">
        <v>137.28</v>
      </c>
      <c r="AK63" s="1">
        <v>138.5</v>
      </c>
      <c r="AL63" s="1">
        <v>138.5</v>
      </c>
      <c r="AN63" s="1">
        <v>134.29</v>
      </c>
      <c r="AO63" s="1">
        <v>134.79</v>
      </c>
      <c r="AR63" s="1">
        <v>138.72</v>
      </c>
      <c r="AS63" s="1">
        <v>147.29</v>
      </c>
      <c r="AU63" s="1">
        <f t="shared" si="0"/>
        <v>137.38835483870966</v>
      </c>
      <c r="AV63" s="1">
        <f t="shared" si="1"/>
        <v>155.65</v>
      </c>
      <c r="AW63" s="1">
        <f t="shared" si="2"/>
        <v>130</v>
      </c>
      <c r="AX63" s="2"/>
      <c r="AY63" s="2"/>
      <c r="AZ63" s="2"/>
      <c r="BA63" s="2"/>
      <c r="BB63" s="2"/>
    </row>
    <row r="64" spans="1:54" s="1" customFormat="1" ht="18" customHeight="1">
      <c r="A64" s="7" t="s">
        <v>357</v>
      </c>
      <c r="B64" s="1" t="s">
        <v>358</v>
      </c>
      <c r="C64" s="1" t="s">
        <v>359</v>
      </c>
      <c r="D64" s="1">
        <v>1</v>
      </c>
      <c r="E64" s="7" t="s">
        <v>448</v>
      </c>
      <c r="G64" s="1">
        <v>71.92</v>
      </c>
      <c r="I64" s="1">
        <v>73.99</v>
      </c>
      <c r="J64" s="1">
        <v>70.865</v>
      </c>
      <c r="K64" s="1">
        <v>71.6</v>
      </c>
      <c r="M64" s="1">
        <v>83.47</v>
      </c>
      <c r="N64" s="1">
        <v>74.3</v>
      </c>
      <c r="O64" s="1">
        <v>71.9</v>
      </c>
      <c r="P64" s="1">
        <v>75.13</v>
      </c>
      <c r="Q64" s="1">
        <v>78.3</v>
      </c>
      <c r="R64" s="1">
        <v>72.12</v>
      </c>
      <c r="S64" s="1">
        <v>79.5</v>
      </c>
      <c r="T64" s="1">
        <v>71</v>
      </c>
      <c r="U64" s="1">
        <v>73.85</v>
      </c>
      <c r="X64" s="1">
        <v>74.88</v>
      </c>
      <c r="Z64" s="1">
        <v>74</v>
      </c>
      <c r="AB64" s="1">
        <v>79</v>
      </c>
      <c r="AC64" s="1">
        <v>70.87</v>
      </c>
      <c r="AD64" s="1">
        <v>72.78</v>
      </c>
      <c r="AE64" s="1">
        <v>74.1</v>
      </c>
      <c r="AF64" s="1">
        <v>72.78</v>
      </c>
      <c r="AH64" s="1">
        <v>71</v>
      </c>
      <c r="AJ64" s="1">
        <v>74.11</v>
      </c>
      <c r="AK64" s="1">
        <v>78.1</v>
      </c>
      <c r="AL64" s="1">
        <v>74.3</v>
      </c>
      <c r="AM64" s="1">
        <v>71.8</v>
      </c>
      <c r="AN64" s="1">
        <v>68.82</v>
      </c>
      <c r="AO64" s="1">
        <v>71.27</v>
      </c>
      <c r="AQ64" s="1">
        <v>77</v>
      </c>
      <c r="AR64" s="1">
        <v>74.45</v>
      </c>
      <c r="AS64" s="1">
        <v>68</v>
      </c>
      <c r="AU64" s="1">
        <f t="shared" si="0"/>
        <v>73.84016666666665</v>
      </c>
      <c r="AV64" s="1">
        <f t="shared" si="1"/>
        <v>83.47</v>
      </c>
      <c r="AW64" s="1">
        <f t="shared" si="2"/>
        <v>68</v>
      </c>
      <c r="AX64" s="2"/>
      <c r="AY64" s="2"/>
      <c r="AZ64" s="2"/>
      <c r="BA64" s="2"/>
      <c r="BB64" s="2"/>
    </row>
    <row r="65" spans="1:54" s="1" customFormat="1" ht="18" customHeight="1">
      <c r="A65" s="7" t="s">
        <v>455</v>
      </c>
      <c r="B65" s="1" t="s">
        <v>215</v>
      </c>
      <c r="C65" s="1" t="s">
        <v>456</v>
      </c>
      <c r="D65" s="1">
        <v>1</v>
      </c>
      <c r="E65" s="7" t="s">
        <v>459</v>
      </c>
      <c r="F65" s="1">
        <v>163.03</v>
      </c>
      <c r="G65" s="1">
        <v>158.4</v>
      </c>
      <c r="H65" s="1">
        <v>151.86</v>
      </c>
      <c r="K65" s="1">
        <v>168.61</v>
      </c>
      <c r="N65" s="1">
        <v>168.3</v>
      </c>
      <c r="O65" s="1">
        <v>162.35</v>
      </c>
      <c r="P65" s="1">
        <v>163.57</v>
      </c>
      <c r="Q65" s="1">
        <v>161.25</v>
      </c>
      <c r="Z65" s="1">
        <v>172</v>
      </c>
      <c r="AA65" s="1">
        <v>170.31</v>
      </c>
      <c r="AB65" s="1">
        <v>172.17</v>
      </c>
      <c r="AC65" s="1">
        <v>172.17</v>
      </c>
      <c r="AD65" s="1">
        <v>167.87</v>
      </c>
      <c r="AG65" s="1">
        <v>172.07</v>
      </c>
      <c r="AH65" s="1">
        <v>161.35</v>
      </c>
      <c r="AI65" s="1">
        <v>160.2</v>
      </c>
      <c r="AJ65" s="1">
        <v>148.87</v>
      </c>
      <c r="AK65" s="1">
        <v>162.35</v>
      </c>
      <c r="AL65" s="1">
        <v>160</v>
      </c>
      <c r="AN65" s="1">
        <v>170.31</v>
      </c>
      <c r="AQ65" s="1">
        <v>172</v>
      </c>
      <c r="AR65" s="1">
        <v>172.173</v>
      </c>
      <c r="AS65" s="1">
        <v>163.67</v>
      </c>
      <c r="AU65" s="1">
        <f t="shared" si="0"/>
        <v>164.99491304347825</v>
      </c>
      <c r="AV65" s="1">
        <f t="shared" si="1"/>
        <v>172.173</v>
      </c>
      <c r="AW65" s="1">
        <f t="shared" si="2"/>
        <v>148.87</v>
      </c>
      <c r="AX65" s="2"/>
      <c r="AY65" s="2"/>
      <c r="AZ65" s="2"/>
      <c r="BA65" s="2"/>
      <c r="BB65" s="2"/>
    </row>
    <row r="66" spans="1:54" s="1" customFormat="1" ht="18" customHeight="1">
      <c r="A66" s="7" t="s">
        <v>343</v>
      </c>
      <c r="B66" s="1" t="s">
        <v>13</v>
      </c>
      <c r="C66" s="1" t="s">
        <v>344</v>
      </c>
      <c r="D66" s="1">
        <v>1</v>
      </c>
      <c r="E66" s="7" t="s">
        <v>467</v>
      </c>
      <c r="G66" s="1">
        <v>510</v>
      </c>
      <c r="H66" s="1">
        <v>500.17</v>
      </c>
      <c r="I66" s="1">
        <v>581</v>
      </c>
      <c r="J66" s="1">
        <v>502.72</v>
      </c>
      <c r="K66" s="1">
        <v>529.28</v>
      </c>
      <c r="L66" s="1">
        <v>541.23</v>
      </c>
      <c r="M66" s="1">
        <v>605</v>
      </c>
      <c r="N66" s="1">
        <v>558.87</v>
      </c>
      <c r="O66" s="1">
        <v>545.3</v>
      </c>
      <c r="P66" s="1">
        <v>568.54</v>
      </c>
      <c r="Q66" s="1">
        <v>527.86</v>
      </c>
      <c r="R66" s="1">
        <v>538.5</v>
      </c>
      <c r="S66" s="1">
        <v>591.3</v>
      </c>
      <c r="T66" s="1">
        <v>569.51</v>
      </c>
      <c r="U66" s="1">
        <v>554.25</v>
      </c>
      <c r="X66" s="1">
        <v>538.56</v>
      </c>
      <c r="Y66" s="1" t="s">
        <v>882</v>
      </c>
      <c r="Z66" s="1">
        <v>538.56</v>
      </c>
      <c r="AA66" s="1">
        <v>559.05</v>
      </c>
      <c r="AB66" s="1">
        <v>595</v>
      </c>
      <c r="AC66" s="1">
        <v>502.72</v>
      </c>
      <c r="AD66" s="1">
        <v>542.2</v>
      </c>
      <c r="AE66" s="1">
        <v>555.7</v>
      </c>
      <c r="AF66" s="1">
        <v>542.2</v>
      </c>
      <c r="AG66" s="1">
        <v>580.73</v>
      </c>
      <c r="AI66" s="1">
        <v>555</v>
      </c>
      <c r="AJ66" s="1">
        <v>555.79</v>
      </c>
      <c r="AK66" s="1">
        <v>559.9</v>
      </c>
      <c r="AL66" s="1">
        <v>560</v>
      </c>
      <c r="AN66" s="1">
        <v>559.05</v>
      </c>
      <c r="AO66" s="1">
        <v>544.96</v>
      </c>
      <c r="AQ66" s="1">
        <v>589.5</v>
      </c>
      <c r="AR66" s="1">
        <v>558.873</v>
      </c>
      <c r="AS66" s="1">
        <v>558.08</v>
      </c>
      <c r="AU66" s="1">
        <f t="shared" si="0"/>
        <v>552.1031212121213</v>
      </c>
      <c r="AV66" s="1">
        <f t="shared" si="1"/>
        <v>605</v>
      </c>
      <c r="AW66" s="1">
        <f t="shared" si="2"/>
        <v>500.17</v>
      </c>
      <c r="AX66" s="2"/>
      <c r="AY66" s="2"/>
      <c r="AZ66" s="2"/>
      <c r="BA66" s="2"/>
      <c r="BB66" s="2"/>
    </row>
    <row r="67" spans="1:54" s="1" customFormat="1" ht="18" customHeight="1">
      <c r="A67" s="7" t="s">
        <v>139</v>
      </c>
      <c r="B67" s="1" t="s">
        <v>17</v>
      </c>
      <c r="C67" s="1" t="s">
        <v>224</v>
      </c>
      <c r="D67" s="1">
        <v>1</v>
      </c>
      <c r="E67" s="7" t="s">
        <v>141</v>
      </c>
      <c r="F67" s="1">
        <v>26.2</v>
      </c>
      <c r="G67" s="1">
        <v>25.9</v>
      </c>
      <c r="H67" s="1">
        <v>22.87</v>
      </c>
      <c r="I67" s="1">
        <v>28.8</v>
      </c>
      <c r="J67" s="1">
        <v>23.15</v>
      </c>
      <c r="N67" s="1">
        <v>25.5</v>
      </c>
      <c r="O67" s="1">
        <v>23.26</v>
      </c>
      <c r="P67" s="1">
        <v>25.09</v>
      </c>
      <c r="Q67" s="1">
        <v>23.11</v>
      </c>
      <c r="R67" s="1">
        <v>23.1</v>
      </c>
      <c r="S67" s="1">
        <v>31.3</v>
      </c>
      <c r="T67" s="1">
        <v>25.36</v>
      </c>
      <c r="U67" s="1">
        <v>24.27</v>
      </c>
      <c r="V67" s="1">
        <v>25</v>
      </c>
      <c r="Y67" s="1" t="s">
        <v>882</v>
      </c>
      <c r="Z67" s="1">
        <v>23.5</v>
      </c>
      <c r="AC67" s="1">
        <v>23.11</v>
      </c>
      <c r="AD67" s="1">
        <v>23.8</v>
      </c>
      <c r="AE67" s="1">
        <v>25.79</v>
      </c>
      <c r="AF67" s="1">
        <v>23.8</v>
      </c>
      <c r="AH67" s="1">
        <v>26.89</v>
      </c>
      <c r="AI67" s="1">
        <v>25</v>
      </c>
      <c r="AJ67" s="1">
        <v>25.8</v>
      </c>
      <c r="AK67" s="1">
        <v>24.6</v>
      </c>
      <c r="AL67" s="1">
        <v>23.5</v>
      </c>
      <c r="AM67" s="1">
        <v>28.52</v>
      </c>
      <c r="AN67" s="1">
        <v>27.73</v>
      </c>
      <c r="AO67" s="1">
        <v>26.37</v>
      </c>
      <c r="AS67" s="1">
        <v>24.79</v>
      </c>
      <c r="AU67" s="1">
        <f t="shared" si="0"/>
        <v>25.218214285714282</v>
      </c>
      <c r="AV67" s="1">
        <f t="shared" si="1"/>
        <v>31.3</v>
      </c>
      <c r="AW67" s="1">
        <f t="shared" si="2"/>
        <v>22.87</v>
      </c>
      <c r="AX67" s="2"/>
      <c r="AY67" s="2"/>
      <c r="AZ67" s="2"/>
      <c r="BA67" s="2"/>
      <c r="BB67" s="2"/>
    </row>
    <row r="68" spans="1:54" s="1" customFormat="1" ht="18" customHeight="1">
      <c r="A68" s="7" t="s">
        <v>139</v>
      </c>
      <c r="B68" s="1" t="s">
        <v>17</v>
      </c>
      <c r="C68" s="1" t="s">
        <v>140</v>
      </c>
      <c r="D68" s="1">
        <v>1</v>
      </c>
      <c r="E68" s="7" t="s">
        <v>141</v>
      </c>
      <c r="F68" s="1">
        <v>19</v>
      </c>
      <c r="G68" s="1">
        <v>18.68</v>
      </c>
      <c r="N68" s="1">
        <v>18.16</v>
      </c>
      <c r="P68" s="1">
        <v>18.6</v>
      </c>
      <c r="Q68" s="1">
        <v>16.29</v>
      </c>
      <c r="S68" s="1">
        <v>23.21</v>
      </c>
      <c r="X68" s="1">
        <v>18.97</v>
      </c>
      <c r="Y68" s="1" t="s">
        <v>882</v>
      </c>
      <c r="Z68" s="1">
        <v>18</v>
      </c>
      <c r="AD68" s="1">
        <v>20</v>
      </c>
      <c r="AF68" s="1">
        <v>21.65</v>
      </c>
      <c r="AL68" s="1">
        <v>17.87</v>
      </c>
      <c r="AO68" s="1">
        <v>19.18</v>
      </c>
      <c r="AU68" s="1">
        <f t="shared" si="0"/>
        <v>19.13416666666667</v>
      </c>
      <c r="AV68" s="1">
        <f t="shared" si="1"/>
        <v>23.21</v>
      </c>
      <c r="AW68" s="1">
        <f t="shared" si="2"/>
        <v>16.29</v>
      </c>
      <c r="AX68" s="2"/>
      <c r="AY68" s="2"/>
      <c r="AZ68" s="2"/>
      <c r="BA68" s="2"/>
      <c r="BB68" s="2"/>
    </row>
    <row r="69" spans="1:54" s="1" customFormat="1" ht="18" customHeight="1">
      <c r="A69" s="7" t="s">
        <v>205</v>
      </c>
      <c r="B69" s="1" t="s">
        <v>159</v>
      </c>
      <c r="C69" s="1" t="s">
        <v>206</v>
      </c>
      <c r="D69" s="1">
        <v>1</v>
      </c>
      <c r="E69" s="7" t="s">
        <v>449</v>
      </c>
      <c r="G69" s="1">
        <v>121.68</v>
      </c>
      <c r="H69" s="1">
        <v>126.27</v>
      </c>
      <c r="I69" s="1">
        <v>133.33</v>
      </c>
      <c r="J69" s="1">
        <v>131.233</v>
      </c>
      <c r="K69" s="1">
        <v>126.53</v>
      </c>
      <c r="M69" s="1">
        <v>135.65</v>
      </c>
      <c r="N69" s="1">
        <v>131.47</v>
      </c>
      <c r="O69" s="1">
        <v>126.23</v>
      </c>
      <c r="P69" s="1">
        <v>130</v>
      </c>
      <c r="Q69" s="1">
        <v>132.63</v>
      </c>
      <c r="R69" s="1">
        <v>126.24</v>
      </c>
      <c r="S69" s="1">
        <v>135.65</v>
      </c>
      <c r="T69" s="1">
        <v>132.14</v>
      </c>
      <c r="X69" s="1">
        <v>126.57</v>
      </c>
      <c r="Y69" s="1" t="s">
        <v>882</v>
      </c>
      <c r="AA69" s="1">
        <v>131.47</v>
      </c>
      <c r="AB69" s="1">
        <v>135.6</v>
      </c>
      <c r="AC69" s="1">
        <v>129.56</v>
      </c>
      <c r="AD69" s="1">
        <v>128.87</v>
      </c>
      <c r="AE69" s="1">
        <v>130.9</v>
      </c>
      <c r="AF69" s="1">
        <v>128.99</v>
      </c>
      <c r="AG69" s="1">
        <v>130.2</v>
      </c>
      <c r="AJ69" s="1">
        <v>131</v>
      </c>
      <c r="AK69" s="1">
        <v>132.63</v>
      </c>
      <c r="AL69" s="1">
        <v>126.15</v>
      </c>
      <c r="AM69" s="1">
        <v>130.43</v>
      </c>
      <c r="AN69" s="1">
        <v>129.78</v>
      </c>
      <c r="AO69" s="1">
        <v>126</v>
      </c>
      <c r="AQ69" s="1">
        <v>135.59</v>
      </c>
      <c r="AR69" s="1">
        <v>131.47</v>
      </c>
      <c r="AS69" s="1">
        <v>125.63</v>
      </c>
      <c r="AU69" s="1">
        <f t="shared" si="0"/>
        <v>129.99643333333333</v>
      </c>
      <c r="AV69" s="1">
        <f t="shared" si="1"/>
        <v>135.65</v>
      </c>
      <c r="AW69" s="1">
        <f t="shared" si="2"/>
        <v>121.68</v>
      </c>
      <c r="AX69" s="2"/>
      <c r="AY69" s="2"/>
      <c r="AZ69" s="2"/>
      <c r="BA69" s="2"/>
      <c r="BB69" s="2"/>
    </row>
    <row r="70" spans="1:54" s="1" customFormat="1" ht="18" customHeight="1">
      <c r="A70" s="7" t="s">
        <v>205</v>
      </c>
      <c r="B70" s="1" t="s">
        <v>159</v>
      </c>
      <c r="C70" s="1" t="s">
        <v>223</v>
      </c>
      <c r="D70" s="1">
        <v>1</v>
      </c>
      <c r="E70" s="7" t="s">
        <v>449</v>
      </c>
      <c r="F70" s="1">
        <v>59.83</v>
      </c>
      <c r="G70" s="1">
        <v>61.75</v>
      </c>
      <c r="H70" s="1">
        <v>57.61</v>
      </c>
      <c r="I70" s="1">
        <v>63.5</v>
      </c>
      <c r="J70" s="1">
        <v>62.168</v>
      </c>
      <c r="K70" s="1">
        <v>62.42</v>
      </c>
      <c r="L70" s="1">
        <v>59.12</v>
      </c>
      <c r="M70" s="1">
        <v>64.69</v>
      </c>
      <c r="N70" s="1">
        <v>63.6</v>
      </c>
      <c r="O70" s="1">
        <v>59.83</v>
      </c>
      <c r="P70" s="1">
        <v>64.09</v>
      </c>
      <c r="Q70" s="1">
        <v>59.12</v>
      </c>
      <c r="R70" s="1">
        <v>59.84</v>
      </c>
      <c r="S70" s="1">
        <v>64.69</v>
      </c>
      <c r="T70" s="1">
        <v>64.44</v>
      </c>
      <c r="X70" s="1">
        <v>64.7</v>
      </c>
      <c r="Y70" s="1" t="s">
        <v>882</v>
      </c>
      <c r="Z70" s="1">
        <v>63</v>
      </c>
      <c r="AA70" s="1">
        <v>60.6</v>
      </c>
      <c r="AB70" s="1">
        <v>64.6</v>
      </c>
      <c r="AC70" s="1">
        <v>62.17</v>
      </c>
      <c r="AD70" s="1">
        <v>60.41</v>
      </c>
      <c r="AE70" s="1">
        <v>64.5</v>
      </c>
      <c r="AF70" s="1">
        <v>60.41</v>
      </c>
      <c r="AG70" s="1">
        <v>61.91</v>
      </c>
      <c r="AH70" s="1">
        <v>58.13</v>
      </c>
      <c r="AI70" s="1">
        <v>62.8</v>
      </c>
      <c r="AJ70" s="1">
        <v>64.6</v>
      </c>
      <c r="AK70" s="1">
        <v>63.1</v>
      </c>
      <c r="AL70" s="1">
        <v>63.5</v>
      </c>
      <c r="AM70" s="1">
        <v>62.61</v>
      </c>
      <c r="AN70" s="1">
        <v>60.6</v>
      </c>
      <c r="AO70" s="1">
        <v>58.21</v>
      </c>
      <c r="AQ70" s="1">
        <v>64.58</v>
      </c>
      <c r="AR70" s="1">
        <v>62.98</v>
      </c>
      <c r="AS70" s="1">
        <v>64.1</v>
      </c>
      <c r="AU70" s="1">
        <f aca="true" t="shared" si="3" ref="AU70:AU132">AVERAGE(F70:AT70)</f>
        <v>62.12022857142856</v>
      </c>
      <c r="AV70" s="1">
        <f aca="true" t="shared" si="4" ref="AV70:AV132">MAX(F70:AT70)</f>
        <v>64.7</v>
      </c>
      <c r="AW70" s="1">
        <f aca="true" t="shared" si="5" ref="AW70:AW132">MIN(F70:AT70)</f>
        <v>57.61</v>
      </c>
      <c r="AX70" s="2"/>
      <c r="AY70" s="2"/>
      <c r="AZ70" s="2"/>
      <c r="BA70" s="2"/>
      <c r="BB70" s="2"/>
    </row>
    <row r="71" spans="1:54" s="1" customFormat="1" ht="18" customHeight="1">
      <c r="A71" s="7" t="s">
        <v>122</v>
      </c>
      <c r="B71" s="1" t="s">
        <v>10</v>
      </c>
      <c r="C71" s="1" t="s">
        <v>123</v>
      </c>
      <c r="D71" s="1">
        <v>8</v>
      </c>
      <c r="E71" s="7" t="s">
        <v>124</v>
      </c>
      <c r="F71" s="1">
        <v>72.86</v>
      </c>
      <c r="G71" s="1">
        <v>71.44</v>
      </c>
      <c r="I71" s="1">
        <v>70.5</v>
      </c>
      <c r="J71" s="1">
        <v>63.776</v>
      </c>
      <c r="K71" s="1">
        <v>66.45</v>
      </c>
      <c r="L71" s="1">
        <v>66</v>
      </c>
      <c r="M71" s="1">
        <v>68.72</v>
      </c>
      <c r="N71" s="1">
        <v>69</v>
      </c>
      <c r="O71" s="1">
        <v>67.02</v>
      </c>
      <c r="P71" s="1">
        <v>68.57</v>
      </c>
      <c r="Q71" s="1">
        <v>66</v>
      </c>
      <c r="R71" s="1">
        <v>69.09</v>
      </c>
      <c r="S71" s="1">
        <v>72</v>
      </c>
      <c r="U71" s="1">
        <v>69.3</v>
      </c>
      <c r="W71" s="1">
        <v>68</v>
      </c>
      <c r="AC71" s="1">
        <v>63.78</v>
      </c>
      <c r="AE71" s="1">
        <v>69.6</v>
      </c>
      <c r="AF71" s="1">
        <v>70.23</v>
      </c>
      <c r="AG71" s="1">
        <v>75.1</v>
      </c>
      <c r="AJ71" s="1">
        <v>70.56</v>
      </c>
      <c r="AL71" s="1">
        <v>67.48</v>
      </c>
      <c r="AM71" s="1">
        <v>75.65</v>
      </c>
      <c r="AN71" s="1">
        <v>67.75</v>
      </c>
      <c r="AO71" s="1">
        <v>68.5</v>
      </c>
      <c r="AQ71" s="1">
        <v>67.2</v>
      </c>
      <c r="AR71" s="1">
        <v>69.03</v>
      </c>
      <c r="AS71" s="1">
        <v>67.71</v>
      </c>
      <c r="AU71" s="1">
        <f t="shared" si="3"/>
        <v>68.93762962962963</v>
      </c>
      <c r="AV71" s="1">
        <f t="shared" si="4"/>
        <v>75.65</v>
      </c>
      <c r="AW71" s="1">
        <f t="shared" si="5"/>
        <v>63.776</v>
      </c>
      <c r="AX71" s="2"/>
      <c r="AY71" s="2"/>
      <c r="AZ71" s="2"/>
      <c r="BA71" s="2"/>
      <c r="BB71" s="2"/>
    </row>
    <row r="72" spans="1:54" s="1" customFormat="1" ht="18" customHeight="1">
      <c r="A72" s="7" t="s">
        <v>177</v>
      </c>
      <c r="B72" s="1" t="s">
        <v>10</v>
      </c>
      <c r="C72" s="1" t="s">
        <v>85</v>
      </c>
      <c r="D72" s="1">
        <v>20</v>
      </c>
      <c r="E72" s="7" t="s">
        <v>133</v>
      </c>
      <c r="F72" s="1">
        <v>241.74</v>
      </c>
      <c r="G72" s="1">
        <v>227.96</v>
      </c>
      <c r="H72" s="1">
        <v>215.27</v>
      </c>
      <c r="I72" s="1">
        <v>237.6</v>
      </c>
      <c r="J72" s="1">
        <v>237.76</v>
      </c>
      <c r="K72" s="1">
        <v>231.01</v>
      </c>
      <c r="L72" s="1">
        <v>235.89</v>
      </c>
      <c r="M72" s="1">
        <v>241.47</v>
      </c>
      <c r="N72" s="1">
        <v>239.6</v>
      </c>
      <c r="O72" s="1">
        <v>240.33</v>
      </c>
      <c r="P72" s="1">
        <v>239</v>
      </c>
      <c r="Q72" s="1">
        <v>236.52</v>
      </c>
      <c r="R72" s="1">
        <v>228</v>
      </c>
      <c r="S72" s="1">
        <v>241.73</v>
      </c>
      <c r="T72" s="1">
        <v>240.8</v>
      </c>
      <c r="U72" s="1">
        <v>241.74</v>
      </c>
      <c r="V72" s="1">
        <v>241.6</v>
      </c>
      <c r="X72" s="1">
        <v>236</v>
      </c>
      <c r="Y72" s="1" t="s">
        <v>882</v>
      </c>
      <c r="Z72" s="1">
        <v>239.2</v>
      </c>
      <c r="AB72" s="1">
        <v>241</v>
      </c>
      <c r="AC72" s="1">
        <v>241.74</v>
      </c>
      <c r="AD72" s="1">
        <v>236.91</v>
      </c>
      <c r="AE72" s="1">
        <v>238</v>
      </c>
      <c r="AF72" s="1">
        <v>238.43</v>
      </c>
      <c r="AG72" s="1">
        <v>239.24</v>
      </c>
      <c r="AI72" s="1">
        <v>241.59</v>
      </c>
      <c r="AJ72" s="1">
        <v>240</v>
      </c>
      <c r="AK72" s="1">
        <v>241.73</v>
      </c>
      <c r="AL72" s="1">
        <v>241.6</v>
      </c>
      <c r="AM72" s="1">
        <v>241.74</v>
      </c>
      <c r="AN72" s="1">
        <v>235.89</v>
      </c>
      <c r="AO72" s="1">
        <v>236.4</v>
      </c>
      <c r="AQ72" s="1">
        <v>240.8</v>
      </c>
      <c r="AR72" s="1">
        <v>241.072</v>
      </c>
      <c r="AS72" s="1">
        <v>239.72</v>
      </c>
      <c r="AU72" s="1">
        <f t="shared" si="3"/>
        <v>237.97377142857144</v>
      </c>
      <c r="AV72" s="1">
        <f t="shared" si="4"/>
        <v>241.74</v>
      </c>
      <c r="AW72" s="1">
        <f t="shared" si="5"/>
        <v>215.27</v>
      </c>
      <c r="AX72" s="2"/>
      <c r="AY72" s="2"/>
      <c r="AZ72" s="2"/>
      <c r="BA72" s="2"/>
      <c r="BB72" s="2"/>
    </row>
    <row r="73" spans="1:54" s="1" customFormat="1" ht="18" customHeight="1">
      <c r="A73" s="7" t="s">
        <v>177</v>
      </c>
      <c r="B73" s="1" t="s">
        <v>10</v>
      </c>
      <c r="C73" s="1" t="s">
        <v>268</v>
      </c>
      <c r="D73" s="1">
        <v>20</v>
      </c>
      <c r="E73" s="7" t="s">
        <v>133</v>
      </c>
      <c r="F73" s="1">
        <v>122.46</v>
      </c>
      <c r="G73" s="1">
        <v>121.68</v>
      </c>
      <c r="H73" s="1">
        <v>114.83</v>
      </c>
      <c r="I73" s="1">
        <v>133.32</v>
      </c>
      <c r="J73" s="1">
        <v>116</v>
      </c>
      <c r="K73" s="1">
        <v>123.64</v>
      </c>
      <c r="M73" s="1">
        <v>128.53</v>
      </c>
      <c r="N73" s="1">
        <v>124</v>
      </c>
      <c r="O73" s="1">
        <v>129.26</v>
      </c>
      <c r="P73" s="1">
        <v>128</v>
      </c>
      <c r="Q73" s="1">
        <v>130.38</v>
      </c>
      <c r="R73" s="1">
        <v>122.46</v>
      </c>
      <c r="S73" s="1">
        <v>135.65</v>
      </c>
      <c r="T73" s="1">
        <v>130.22</v>
      </c>
      <c r="U73" s="1">
        <v>135.24</v>
      </c>
      <c r="V73" s="1">
        <v>135.6</v>
      </c>
      <c r="X73" s="1">
        <v>124.8</v>
      </c>
      <c r="Y73" s="1" t="s">
        <v>882</v>
      </c>
      <c r="Z73" s="1">
        <v>133</v>
      </c>
      <c r="AA73" s="1">
        <v>135.65</v>
      </c>
      <c r="AB73" s="1">
        <v>130.3</v>
      </c>
      <c r="AC73" s="1">
        <v>135.65</v>
      </c>
      <c r="AD73" s="1">
        <v>130</v>
      </c>
      <c r="AE73" s="1">
        <v>130</v>
      </c>
      <c r="AF73" s="1">
        <v>131.77</v>
      </c>
      <c r="AG73" s="1">
        <v>134.47</v>
      </c>
      <c r="AI73" s="1">
        <v>133.99</v>
      </c>
      <c r="AJ73" s="1">
        <v>130</v>
      </c>
      <c r="AK73" s="1">
        <v>135.24</v>
      </c>
      <c r="AL73" s="1">
        <v>134</v>
      </c>
      <c r="AM73" s="1">
        <v>135.65</v>
      </c>
      <c r="AO73" s="1">
        <v>132.66</v>
      </c>
      <c r="AQ73" s="1">
        <v>130</v>
      </c>
      <c r="AS73" s="1">
        <v>124.5</v>
      </c>
      <c r="AU73" s="1">
        <f t="shared" si="3"/>
        <v>129.48333333333335</v>
      </c>
      <c r="AV73" s="1">
        <f t="shared" si="4"/>
        <v>135.65</v>
      </c>
      <c r="AW73" s="1">
        <f t="shared" si="5"/>
        <v>114.83</v>
      </c>
      <c r="AX73" s="2"/>
      <c r="AY73" s="2"/>
      <c r="AZ73" s="2"/>
      <c r="BA73" s="2"/>
      <c r="BB73" s="2"/>
    </row>
    <row r="74" spans="1:54" s="1" customFormat="1" ht="18" customHeight="1">
      <c r="A74" s="7" t="s">
        <v>177</v>
      </c>
      <c r="B74" s="1" t="s">
        <v>10</v>
      </c>
      <c r="C74" s="1" t="s">
        <v>90</v>
      </c>
      <c r="D74" s="1">
        <v>20</v>
      </c>
      <c r="E74" s="7" t="s">
        <v>133</v>
      </c>
      <c r="F74" s="1">
        <v>320</v>
      </c>
      <c r="G74" s="1">
        <v>310.78</v>
      </c>
      <c r="I74" s="1">
        <v>323.92</v>
      </c>
      <c r="J74" s="1">
        <v>329.56</v>
      </c>
      <c r="K74" s="1">
        <v>314.4</v>
      </c>
      <c r="L74" s="1">
        <v>328.28</v>
      </c>
      <c r="M74" s="1">
        <v>329.56</v>
      </c>
      <c r="N74" s="1">
        <v>320</v>
      </c>
      <c r="O74" s="1">
        <v>326.73</v>
      </c>
      <c r="P74" s="1">
        <v>327.81</v>
      </c>
      <c r="Q74" s="1">
        <v>322.57</v>
      </c>
      <c r="R74" s="1">
        <v>319.16</v>
      </c>
      <c r="S74" s="1">
        <v>329.56</v>
      </c>
      <c r="T74" s="1">
        <v>318.33</v>
      </c>
      <c r="U74" s="1">
        <v>329.57</v>
      </c>
      <c r="X74" s="1">
        <v>324.62</v>
      </c>
      <c r="Y74" s="1" t="s">
        <v>882</v>
      </c>
      <c r="AC74" s="1">
        <v>329.57</v>
      </c>
      <c r="AD74" s="1">
        <v>322.98</v>
      </c>
      <c r="AF74" s="1">
        <v>325.18</v>
      </c>
      <c r="AG74" s="1">
        <v>328.4</v>
      </c>
      <c r="AJ74" s="1">
        <v>329</v>
      </c>
      <c r="AK74" s="1">
        <v>329.56</v>
      </c>
      <c r="AL74" s="1">
        <v>329.57</v>
      </c>
      <c r="AM74" s="1">
        <v>329.57</v>
      </c>
      <c r="AO74" s="1">
        <v>322.29</v>
      </c>
      <c r="AR74" s="1">
        <v>329.496</v>
      </c>
      <c r="AS74" s="1">
        <v>327</v>
      </c>
      <c r="AU74" s="1">
        <f t="shared" si="3"/>
        <v>325.0913333333333</v>
      </c>
      <c r="AV74" s="1">
        <f t="shared" si="4"/>
        <v>329.57</v>
      </c>
      <c r="AW74" s="1">
        <f t="shared" si="5"/>
        <v>310.78</v>
      </c>
      <c r="AX74" s="2"/>
      <c r="AY74" s="2"/>
      <c r="AZ74" s="2"/>
      <c r="BA74" s="2"/>
      <c r="BB74" s="2"/>
    </row>
    <row r="75" spans="1:54" s="1" customFormat="1" ht="18" customHeight="1">
      <c r="A75" s="7" t="s">
        <v>89</v>
      </c>
      <c r="B75" s="1" t="s">
        <v>10</v>
      </c>
      <c r="C75" s="1" t="s">
        <v>173</v>
      </c>
      <c r="D75" s="1">
        <v>50</v>
      </c>
      <c r="E75" s="7" t="s">
        <v>459</v>
      </c>
      <c r="F75" s="1">
        <v>117.4</v>
      </c>
      <c r="G75" s="1">
        <v>105.64</v>
      </c>
      <c r="I75" s="1">
        <v>118.8</v>
      </c>
      <c r="J75" s="1">
        <v>106.8</v>
      </c>
      <c r="K75" s="1">
        <v>107.8</v>
      </c>
      <c r="L75" s="1">
        <v>111.17</v>
      </c>
      <c r="M75" s="1">
        <v>120.85</v>
      </c>
      <c r="N75" s="1">
        <v>114</v>
      </c>
      <c r="O75" s="1">
        <v>112.5</v>
      </c>
      <c r="P75" s="1">
        <v>115.43</v>
      </c>
      <c r="Q75" s="1">
        <v>111.17</v>
      </c>
      <c r="R75" s="1">
        <v>112</v>
      </c>
      <c r="S75" s="1">
        <v>115</v>
      </c>
      <c r="T75" s="1">
        <v>113</v>
      </c>
      <c r="U75" s="1">
        <v>113.72</v>
      </c>
      <c r="V75" s="1">
        <v>113.5</v>
      </c>
      <c r="X75" s="1">
        <v>111.2</v>
      </c>
      <c r="Z75" s="1">
        <v>111</v>
      </c>
      <c r="AA75" s="1">
        <v>114.6</v>
      </c>
      <c r="AB75" s="1">
        <v>120.5</v>
      </c>
      <c r="AC75" s="1">
        <v>106.78</v>
      </c>
      <c r="AE75" s="1">
        <v>111.8</v>
      </c>
      <c r="AF75" s="1">
        <v>114.53</v>
      </c>
      <c r="AG75" s="1">
        <v>113.12</v>
      </c>
      <c r="AH75" s="1">
        <v>113.5</v>
      </c>
      <c r="AI75" s="1">
        <v>110.9</v>
      </c>
      <c r="AJ75" s="1">
        <v>112</v>
      </c>
      <c r="AK75" s="1">
        <v>114</v>
      </c>
      <c r="AL75" s="1">
        <v>115</v>
      </c>
      <c r="AO75" s="1">
        <v>108</v>
      </c>
      <c r="AQ75" s="1">
        <v>120</v>
      </c>
      <c r="AR75" s="1">
        <v>114.601</v>
      </c>
      <c r="AS75" s="1">
        <v>114.73</v>
      </c>
      <c r="AU75" s="1">
        <f t="shared" si="3"/>
        <v>113.18306060606064</v>
      </c>
      <c r="AV75" s="1">
        <f t="shared" si="4"/>
        <v>120.85</v>
      </c>
      <c r="AW75" s="1">
        <f t="shared" si="5"/>
        <v>105.64</v>
      </c>
      <c r="AX75" s="2"/>
      <c r="AY75" s="2"/>
      <c r="AZ75" s="2"/>
      <c r="BA75" s="2"/>
      <c r="BB75" s="2"/>
    </row>
    <row r="76" spans="1:54" s="1" customFormat="1" ht="18" customHeight="1">
      <c r="A76" s="7" t="s">
        <v>194</v>
      </c>
      <c r="B76" s="1" t="s">
        <v>41</v>
      </c>
      <c r="C76" s="1" t="s">
        <v>268</v>
      </c>
      <c r="D76" s="1">
        <v>30</v>
      </c>
      <c r="E76" s="7" t="s">
        <v>462</v>
      </c>
      <c r="F76" s="1">
        <v>62.4</v>
      </c>
      <c r="N76" s="1">
        <v>64.13</v>
      </c>
      <c r="Q76" s="1">
        <v>63.42</v>
      </c>
      <c r="Z76" s="1">
        <v>63</v>
      </c>
      <c r="AA76" s="1">
        <v>63.9</v>
      </c>
      <c r="AB76" s="1">
        <v>63.6</v>
      </c>
      <c r="AC76" s="1">
        <v>63.91</v>
      </c>
      <c r="AG76" s="1">
        <v>63.91</v>
      </c>
      <c r="AJ76" s="1">
        <v>62.4</v>
      </c>
      <c r="AK76" s="1">
        <v>63.66</v>
      </c>
      <c r="AL76" s="1">
        <v>57.6</v>
      </c>
      <c r="AN76" s="1">
        <v>63.32</v>
      </c>
      <c r="AU76" s="1">
        <f t="shared" si="3"/>
        <v>62.9375</v>
      </c>
      <c r="AV76" s="1">
        <f t="shared" si="4"/>
        <v>64.13</v>
      </c>
      <c r="AW76" s="1">
        <f t="shared" si="5"/>
        <v>57.6</v>
      </c>
      <c r="AX76" s="2"/>
      <c r="AY76" s="2"/>
      <c r="AZ76" s="2"/>
      <c r="BA76" s="2"/>
      <c r="BB76" s="2"/>
    </row>
    <row r="77" spans="1:54" s="1" customFormat="1" ht="18" customHeight="1">
      <c r="A77" s="7" t="s">
        <v>194</v>
      </c>
      <c r="B77" s="1" t="s">
        <v>41</v>
      </c>
      <c r="C77" s="1" t="s">
        <v>120</v>
      </c>
      <c r="D77" s="1">
        <v>30</v>
      </c>
      <c r="E77" s="7" t="s">
        <v>462</v>
      </c>
      <c r="F77" s="1">
        <v>106.09</v>
      </c>
      <c r="G77" s="1">
        <v>106.26</v>
      </c>
      <c r="I77" s="1">
        <v>117.9</v>
      </c>
      <c r="J77" s="1">
        <v>105.66</v>
      </c>
      <c r="K77" s="1">
        <v>104.71</v>
      </c>
      <c r="L77" s="1">
        <v>106.08</v>
      </c>
      <c r="M77" s="1">
        <v>113.91</v>
      </c>
      <c r="N77" s="1">
        <v>109.03</v>
      </c>
      <c r="O77" s="1">
        <v>106.66</v>
      </c>
      <c r="P77" s="1">
        <v>108.69</v>
      </c>
      <c r="Q77" s="1">
        <v>108.32</v>
      </c>
      <c r="R77" s="1">
        <v>105.88</v>
      </c>
      <c r="S77" s="1">
        <v>114</v>
      </c>
      <c r="T77" s="1">
        <v>105.85</v>
      </c>
      <c r="U77" s="1">
        <v>106.08</v>
      </c>
      <c r="V77" s="1">
        <v>107.7</v>
      </c>
      <c r="X77" s="1">
        <v>106.26</v>
      </c>
      <c r="Y77" s="1" t="s">
        <v>882</v>
      </c>
      <c r="Z77" s="1">
        <v>107.1</v>
      </c>
      <c r="AA77" s="1">
        <v>108.999</v>
      </c>
      <c r="AB77" s="1">
        <v>113</v>
      </c>
      <c r="AC77" s="1">
        <v>120</v>
      </c>
      <c r="AD77" s="1">
        <v>108.7</v>
      </c>
      <c r="AE77" s="1">
        <v>106</v>
      </c>
      <c r="AF77" s="1">
        <v>109.68</v>
      </c>
      <c r="AG77" s="1">
        <v>119.77</v>
      </c>
      <c r="AH77" s="1">
        <v>110</v>
      </c>
      <c r="AI77" s="1">
        <v>109.95</v>
      </c>
      <c r="AJ77" s="1">
        <v>106</v>
      </c>
      <c r="AK77" s="1">
        <v>108.22</v>
      </c>
      <c r="AL77" s="1">
        <v>107.9</v>
      </c>
      <c r="AN77" s="1">
        <v>108.93</v>
      </c>
      <c r="AO77" s="1">
        <v>105.46</v>
      </c>
      <c r="AQ77" s="1">
        <v>112.5</v>
      </c>
      <c r="AR77" s="1">
        <v>109.96</v>
      </c>
      <c r="AS77" s="1">
        <v>102.76</v>
      </c>
      <c r="AU77" s="1">
        <f t="shared" si="3"/>
        <v>108.97168571428568</v>
      </c>
      <c r="AV77" s="1">
        <f t="shared" si="4"/>
        <v>120</v>
      </c>
      <c r="AW77" s="1">
        <f t="shared" si="5"/>
        <v>102.76</v>
      </c>
      <c r="AX77" s="2"/>
      <c r="AY77" s="2"/>
      <c r="AZ77" s="2"/>
      <c r="BA77" s="2"/>
      <c r="BB77" s="2"/>
    </row>
    <row r="78" spans="1:54" s="1" customFormat="1" ht="18" customHeight="1">
      <c r="A78" s="7" t="s">
        <v>258</v>
      </c>
      <c r="B78" s="1" t="s">
        <v>17</v>
      </c>
      <c r="C78" s="1" t="s">
        <v>259</v>
      </c>
      <c r="D78" s="1">
        <v>1</v>
      </c>
      <c r="E78" s="7" t="s">
        <v>467</v>
      </c>
      <c r="F78" s="1">
        <v>215.65</v>
      </c>
      <c r="G78" s="1">
        <v>205.84</v>
      </c>
      <c r="I78" s="1">
        <v>215.65</v>
      </c>
      <c r="J78" s="1">
        <v>219.13</v>
      </c>
      <c r="K78" s="1">
        <v>215.43</v>
      </c>
      <c r="L78" s="1">
        <v>215.65</v>
      </c>
      <c r="M78" s="1">
        <v>215.65</v>
      </c>
      <c r="N78" s="1">
        <v>215.65</v>
      </c>
      <c r="O78" s="1">
        <v>215.47</v>
      </c>
      <c r="P78" s="1">
        <v>215.65</v>
      </c>
      <c r="Q78" s="1">
        <v>277.07</v>
      </c>
      <c r="R78" s="1">
        <v>239.9</v>
      </c>
      <c r="S78" s="1">
        <v>215.65</v>
      </c>
      <c r="T78" s="1">
        <v>215.65</v>
      </c>
      <c r="U78" s="1">
        <v>215.65</v>
      </c>
      <c r="X78" s="1">
        <v>215.65</v>
      </c>
      <c r="Z78" s="1">
        <v>215.65</v>
      </c>
      <c r="AB78" s="1">
        <v>215.6</v>
      </c>
      <c r="AC78" s="1">
        <v>215.65</v>
      </c>
      <c r="AD78" s="1">
        <v>215.65</v>
      </c>
      <c r="AE78" s="1">
        <v>215.64</v>
      </c>
      <c r="AF78" s="1">
        <v>215.65</v>
      </c>
      <c r="AG78" s="1">
        <v>214.78</v>
      </c>
      <c r="AI78" s="1">
        <v>215.6</v>
      </c>
      <c r="AJ78" s="1">
        <v>215.64</v>
      </c>
      <c r="AK78" s="1">
        <v>215</v>
      </c>
      <c r="AL78" s="1">
        <v>258.26</v>
      </c>
      <c r="AN78" s="1">
        <v>215.64</v>
      </c>
      <c r="AO78" s="1">
        <v>215.65</v>
      </c>
      <c r="AQ78" s="1">
        <v>215.58</v>
      </c>
      <c r="AR78" s="1">
        <v>236.19</v>
      </c>
      <c r="AS78" s="1">
        <v>215.65</v>
      </c>
      <c r="AU78" s="1">
        <f t="shared" si="3"/>
        <v>220.0365625</v>
      </c>
      <c r="AV78" s="1">
        <f t="shared" si="4"/>
        <v>277.07</v>
      </c>
      <c r="AW78" s="1">
        <f t="shared" si="5"/>
        <v>205.84</v>
      </c>
      <c r="AX78" s="2"/>
      <c r="AY78" s="2"/>
      <c r="AZ78" s="2"/>
      <c r="BA78" s="2"/>
      <c r="BB78" s="2"/>
    </row>
    <row r="79" spans="1:54" s="1" customFormat="1" ht="18" customHeight="1">
      <c r="A79" s="7" t="s">
        <v>372</v>
      </c>
      <c r="B79" s="1" t="s">
        <v>373</v>
      </c>
      <c r="C79" s="1" t="s">
        <v>374</v>
      </c>
      <c r="D79" s="1">
        <v>7</v>
      </c>
      <c r="E79" s="7" t="s">
        <v>454</v>
      </c>
      <c r="F79" s="1">
        <v>115.99</v>
      </c>
      <c r="G79" s="1">
        <v>111.2</v>
      </c>
      <c r="H79" s="1">
        <v>106.6</v>
      </c>
      <c r="J79" s="1">
        <v>112</v>
      </c>
      <c r="K79" s="1">
        <v>114.74</v>
      </c>
      <c r="L79" s="1">
        <v>120.41</v>
      </c>
      <c r="P79" s="1">
        <v>118</v>
      </c>
      <c r="Q79" s="1">
        <v>113.94</v>
      </c>
      <c r="R79" s="1">
        <v>110.5</v>
      </c>
      <c r="T79" s="1">
        <v>109.71</v>
      </c>
      <c r="U79" s="1">
        <v>109.57</v>
      </c>
      <c r="X79" s="1">
        <v>120.41</v>
      </c>
      <c r="Z79" s="1">
        <v>120.4</v>
      </c>
      <c r="AA79" s="1">
        <v>110.8597</v>
      </c>
      <c r="AB79" s="1">
        <v>120.4</v>
      </c>
      <c r="AC79" s="1">
        <v>112</v>
      </c>
      <c r="AD79" s="1">
        <v>116.68</v>
      </c>
      <c r="AF79" s="1">
        <v>115.36</v>
      </c>
      <c r="AG79" s="1">
        <v>119.82</v>
      </c>
      <c r="AH79" s="1">
        <v>110.00003</v>
      </c>
      <c r="AI79" s="1">
        <v>120</v>
      </c>
      <c r="AJ79" s="1">
        <v>120</v>
      </c>
      <c r="AL79" s="1">
        <v>111</v>
      </c>
      <c r="AN79" s="1">
        <v>110.86</v>
      </c>
      <c r="AR79" s="1">
        <v>125.882</v>
      </c>
      <c r="AS79" s="1">
        <v>110.29</v>
      </c>
      <c r="AU79" s="1">
        <f t="shared" si="3"/>
        <v>114.87006653846157</v>
      </c>
      <c r="AV79" s="1">
        <f t="shared" si="4"/>
        <v>125.882</v>
      </c>
      <c r="AW79" s="1">
        <f t="shared" si="5"/>
        <v>106.6</v>
      </c>
      <c r="AX79" s="2"/>
      <c r="AY79" s="2"/>
      <c r="AZ79" s="2"/>
      <c r="BA79" s="2"/>
      <c r="BB79" s="2"/>
    </row>
    <row r="80" spans="1:54" s="1" customFormat="1" ht="18" customHeight="1">
      <c r="A80" s="7" t="s">
        <v>179</v>
      </c>
      <c r="B80" s="1" t="s">
        <v>10</v>
      </c>
      <c r="C80" s="1" t="s">
        <v>180</v>
      </c>
      <c r="D80" s="1">
        <v>10</v>
      </c>
      <c r="E80" s="7" t="s">
        <v>467</v>
      </c>
      <c r="F80" s="1">
        <v>4012</v>
      </c>
      <c r="G80" s="1">
        <v>4295.2</v>
      </c>
      <c r="I80" s="1">
        <v>4645</v>
      </c>
      <c r="J80" s="1">
        <v>4466.77</v>
      </c>
      <c r="K80" s="1">
        <v>4489.24</v>
      </c>
      <c r="L80" s="1">
        <v>4259.71</v>
      </c>
      <c r="N80" s="1">
        <v>4570.78</v>
      </c>
      <c r="O80" s="1">
        <v>4415.53</v>
      </c>
      <c r="P80" s="1">
        <v>4594.66</v>
      </c>
      <c r="Q80" s="1">
        <v>4644</v>
      </c>
      <c r="R80" s="1">
        <v>4466.77</v>
      </c>
      <c r="S80" s="1">
        <v>4600</v>
      </c>
      <c r="T80" s="1">
        <v>4448.39</v>
      </c>
      <c r="U80" s="1">
        <v>4636.32</v>
      </c>
      <c r="V80" s="1">
        <v>4290</v>
      </c>
      <c r="W80" s="1">
        <v>4200</v>
      </c>
      <c r="AC80" s="1">
        <v>4200</v>
      </c>
      <c r="AE80" s="1">
        <v>4392</v>
      </c>
      <c r="AF80" s="1">
        <v>4509.7</v>
      </c>
      <c r="AG80" s="1">
        <v>4640</v>
      </c>
      <c r="AI80" s="1">
        <v>4600</v>
      </c>
      <c r="AJ80" s="1">
        <v>4392</v>
      </c>
      <c r="AK80" s="1">
        <v>4611</v>
      </c>
      <c r="AL80" s="1">
        <v>4511</v>
      </c>
      <c r="AN80" s="1">
        <v>4259.71</v>
      </c>
      <c r="AO80" s="1">
        <v>4510.94</v>
      </c>
      <c r="AQ80" s="1">
        <v>4643.9</v>
      </c>
      <c r="AR80" s="1">
        <v>4622.5</v>
      </c>
      <c r="AS80" s="1">
        <v>4104.35</v>
      </c>
      <c r="AU80" s="1">
        <f t="shared" si="3"/>
        <v>4449.361034482758</v>
      </c>
      <c r="AV80" s="1">
        <f t="shared" si="4"/>
        <v>4645</v>
      </c>
      <c r="AW80" s="1">
        <f t="shared" si="5"/>
        <v>4012</v>
      </c>
      <c r="AX80" s="2"/>
      <c r="AY80" s="2"/>
      <c r="AZ80" s="2"/>
      <c r="BA80" s="2"/>
      <c r="BB80" s="2"/>
    </row>
    <row r="81" spans="1:54" s="1" customFormat="1" ht="18" customHeight="1">
      <c r="A81" s="7" t="s">
        <v>130</v>
      </c>
      <c r="B81" s="1" t="s">
        <v>13</v>
      </c>
      <c r="C81" s="1" t="s">
        <v>131</v>
      </c>
      <c r="D81" s="1">
        <v>1</v>
      </c>
      <c r="E81" s="7" t="s">
        <v>467</v>
      </c>
      <c r="AK81" s="1">
        <v>418.9</v>
      </c>
      <c r="AU81" s="1">
        <f t="shared" si="3"/>
        <v>418.9</v>
      </c>
      <c r="AV81" s="1">
        <f t="shared" si="4"/>
        <v>418.9</v>
      </c>
      <c r="AW81" s="1">
        <f t="shared" si="5"/>
        <v>418.9</v>
      </c>
      <c r="AX81" s="2"/>
      <c r="AY81" s="2"/>
      <c r="AZ81" s="2"/>
      <c r="BA81" s="2"/>
      <c r="BB81" s="2"/>
    </row>
    <row r="82" spans="1:54" s="1" customFormat="1" ht="18" customHeight="1">
      <c r="A82" s="7" t="s">
        <v>34</v>
      </c>
      <c r="B82" s="1" t="s">
        <v>10</v>
      </c>
      <c r="C82" s="1" t="s">
        <v>35</v>
      </c>
      <c r="D82" s="1">
        <v>20</v>
      </c>
      <c r="E82" s="7" t="s">
        <v>92</v>
      </c>
      <c r="F82" s="1">
        <v>42.43</v>
      </c>
      <c r="G82" s="1">
        <v>53.9</v>
      </c>
      <c r="H82" s="1">
        <v>53</v>
      </c>
      <c r="I82" s="1">
        <v>55.28</v>
      </c>
      <c r="J82" s="1">
        <v>54.12</v>
      </c>
      <c r="K82" s="1">
        <v>54.24</v>
      </c>
      <c r="L82" s="1">
        <v>53.1</v>
      </c>
      <c r="M82" s="1">
        <v>60.52</v>
      </c>
      <c r="N82" s="1">
        <v>54.73</v>
      </c>
      <c r="O82" s="1">
        <v>53.97</v>
      </c>
      <c r="P82" s="1">
        <v>55.48</v>
      </c>
      <c r="Q82" s="1">
        <v>53.7</v>
      </c>
      <c r="R82" s="1">
        <v>55.44</v>
      </c>
      <c r="S82" s="1">
        <v>56.5</v>
      </c>
      <c r="T82" s="1">
        <v>54</v>
      </c>
      <c r="U82" s="1">
        <v>54.94</v>
      </c>
      <c r="V82" s="1">
        <v>58</v>
      </c>
      <c r="X82" s="1">
        <v>54.47</v>
      </c>
      <c r="Z82" s="1">
        <v>54.48</v>
      </c>
      <c r="AA82" s="1">
        <v>53.1</v>
      </c>
      <c r="AB82" s="1">
        <v>56</v>
      </c>
      <c r="AC82" s="1">
        <v>54.12</v>
      </c>
      <c r="AD82" s="1">
        <v>54.08</v>
      </c>
      <c r="AE82" s="1">
        <v>55.22</v>
      </c>
      <c r="AF82" s="1">
        <v>54.08</v>
      </c>
      <c r="AG82" s="1">
        <v>54.18</v>
      </c>
      <c r="AH82" s="1">
        <v>55.6</v>
      </c>
      <c r="AI82" s="1">
        <v>55.87</v>
      </c>
      <c r="AJ82" s="1">
        <v>55.22</v>
      </c>
      <c r="AK82" s="1">
        <v>56.1</v>
      </c>
      <c r="AL82" s="1">
        <v>56.4</v>
      </c>
      <c r="AM82" s="1">
        <v>57.57</v>
      </c>
      <c r="AN82" s="1">
        <v>53.1</v>
      </c>
      <c r="AO82" s="1">
        <v>53.35</v>
      </c>
      <c r="AP82" s="1" t="s">
        <v>882</v>
      </c>
      <c r="AQ82" s="1">
        <v>56.2</v>
      </c>
      <c r="AR82" s="1">
        <v>54.47</v>
      </c>
      <c r="AS82" s="1">
        <v>53.08</v>
      </c>
      <c r="AU82" s="1">
        <f t="shared" si="3"/>
        <v>54.595675675675665</v>
      </c>
      <c r="AV82" s="1">
        <f t="shared" si="4"/>
        <v>60.52</v>
      </c>
      <c r="AW82" s="1">
        <f t="shared" si="5"/>
        <v>42.43</v>
      </c>
      <c r="AX82" s="2"/>
      <c r="AY82" s="2"/>
      <c r="AZ82" s="2"/>
      <c r="BA82" s="2"/>
      <c r="BB82" s="2"/>
    </row>
    <row r="83" spans="1:54" s="1" customFormat="1" ht="18" customHeight="1">
      <c r="A83" s="7" t="s">
        <v>34</v>
      </c>
      <c r="B83" s="1" t="s">
        <v>10</v>
      </c>
      <c r="C83" s="1" t="s">
        <v>91</v>
      </c>
      <c r="D83" s="1">
        <v>20</v>
      </c>
      <c r="E83" s="7" t="s">
        <v>92</v>
      </c>
      <c r="F83" s="1">
        <v>106.13</v>
      </c>
      <c r="G83" s="1">
        <v>105.99</v>
      </c>
      <c r="I83" s="1">
        <v>106.88</v>
      </c>
      <c r="J83" s="1">
        <v>106.48</v>
      </c>
      <c r="K83" s="1">
        <v>106.12</v>
      </c>
      <c r="L83" s="1">
        <v>106.94</v>
      </c>
      <c r="M83" s="1">
        <v>106.95</v>
      </c>
      <c r="N83" s="1">
        <v>106.95</v>
      </c>
      <c r="O83" s="1">
        <v>105.98</v>
      </c>
      <c r="P83" s="1">
        <v>106.25</v>
      </c>
      <c r="Q83" s="1">
        <v>105.99</v>
      </c>
      <c r="R83" s="1">
        <v>106.42</v>
      </c>
      <c r="S83" s="1">
        <v>106.95</v>
      </c>
      <c r="X83" s="1">
        <v>106.13</v>
      </c>
      <c r="AA83" s="1">
        <v>106.94</v>
      </c>
      <c r="AB83" s="1">
        <v>106.96</v>
      </c>
      <c r="AC83" s="1">
        <v>106.48</v>
      </c>
      <c r="AD83" s="1">
        <v>106.25</v>
      </c>
      <c r="AG83" s="1">
        <v>106.77</v>
      </c>
      <c r="AI83" s="1">
        <v>106.95</v>
      </c>
      <c r="AJ83" s="1">
        <v>106.96</v>
      </c>
      <c r="AK83" s="1">
        <v>105.99</v>
      </c>
      <c r="AL83" s="1">
        <v>106.9</v>
      </c>
      <c r="AM83" s="1">
        <v>106.96</v>
      </c>
      <c r="AO83" s="1">
        <v>106.96</v>
      </c>
      <c r="AQ83" s="1">
        <v>112</v>
      </c>
      <c r="AR83" s="1">
        <v>106.956</v>
      </c>
      <c r="AS83" s="1">
        <v>105.22</v>
      </c>
      <c r="AU83" s="1">
        <f t="shared" si="3"/>
        <v>106.73057142857144</v>
      </c>
      <c r="AV83" s="1">
        <f t="shared" si="4"/>
        <v>112</v>
      </c>
      <c r="AW83" s="1">
        <f t="shared" si="5"/>
        <v>105.22</v>
      </c>
      <c r="AX83" s="2"/>
      <c r="AY83" s="2"/>
      <c r="AZ83" s="2"/>
      <c r="BA83" s="2"/>
      <c r="BB83" s="2"/>
    </row>
    <row r="84" spans="1:54" s="1" customFormat="1" ht="18" customHeight="1">
      <c r="A84" s="7" t="s">
        <v>174</v>
      </c>
      <c r="B84" s="1" t="s">
        <v>175</v>
      </c>
      <c r="C84" s="1" t="s">
        <v>176</v>
      </c>
      <c r="D84" s="1">
        <v>1</v>
      </c>
      <c r="E84" s="7" t="s">
        <v>92</v>
      </c>
      <c r="F84" s="1">
        <v>169.57</v>
      </c>
      <c r="G84" s="1">
        <v>166.05</v>
      </c>
      <c r="I84" s="1">
        <v>169</v>
      </c>
      <c r="J84" s="1">
        <v>166.424</v>
      </c>
      <c r="K84" s="1">
        <v>165.3</v>
      </c>
      <c r="L84" s="1">
        <v>164.66</v>
      </c>
      <c r="M84" s="1">
        <v>169.56</v>
      </c>
      <c r="N84" s="1">
        <v>168</v>
      </c>
      <c r="O84" s="1">
        <v>166.04</v>
      </c>
      <c r="P84" s="1">
        <v>166.37</v>
      </c>
      <c r="Q84" s="1">
        <v>164.66</v>
      </c>
      <c r="R84" s="1">
        <v>166.42</v>
      </c>
      <c r="S84" s="1">
        <v>169.56</v>
      </c>
      <c r="T84" s="1">
        <v>164</v>
      </c>
      <c r="U84" s="1">
        <v>169.57</v>
      </c>
      <c r="V84" s="1">
        <v>169.5</v>
      </c>
      <c r="X84" s="1">
        <v>169.56</v>
      </c>
      <c r="Z84" s="1">
        <v>168.8</v>
      </c>
      <c r="AA84" s="1">
        <v>168</v>
      </c>
      <c r="AB84" s="1">
        <v>168</v>
      </c>
      <c r="AC84" s="1">
        <v>166.42</v>
      </c>
      <c r="AD84" s="1">
        <v>166.33</v>
      </c>
      <c r="AE84" s="1">
        <v>167.27</v>
      </c>
      <c r="AF84" s="1">
        <v>166.34</v>
      </c>
      <c r="AG84" s="1">
        <v>166.36</v>
      </c>
      <c r="AH84" s="1">
        <v>167.82</v>
      </c>
      <c r="AI84" s="1">
        <v>169.06</v>
      </c>
      <c r="AJ84" s="1">
        <v>167.27</v>
      </c>
      <c r="AK84" s="1">
        <v>169.56</v>
      </c>
      <c r="AL84" s="1">
        <v>169.56</v>
      </c>
      <c r="AM84" s="1">
        <v>161.74</v>
      </c>
      <c r="AN84" s="1">
        <v>164.66</v>
      </c>
      <c r="AO84" s="1">
        <v>165.93</v>
      </c>
      <c r="AQ84" s="1">
        <v>167.9</v>
      </c>
      <c r="AR84" s="1">
        <v>168</v>
      </c>
      <c r="AS84" s="1">
        <v>167.96</v>
      </c>
      <c r="AU84" s="1">
        <f t="shared" si="3"/>
        <v>167.25622222222228</v>
      </c>
      <c r="AV84" s="1">
        <f t="shared" si="4"/>
        <v>169.57</v>
      </c>
      <c r="AW84" s="1">
        <f t="shared" si="5"/>
        <v>161.74</v>
      </c>
      <c r="AX84" s="2"/>
      <c r="AY84" s="2"/>
      <c r="AZ84" s="2"/>
      <c r="BA84" s="2"/>
      <c r="BB84" s="2"/>
    </row>
    <row r="85" spans="1:54" s="1" customFormat="1" ht="18" customHeight="1">
      <c r="A85" s="7" t="s">
        <v>52</v>
      </c>
      <c r="B85" s="1" t="s">
        <v>37</v>
      </c>
      <c r="C85" s="1" t="s">
        <v>53</v>
      </c>
      <c r="D85" s="1">
        <v>1</v>
      </c>
      <c r="E85" s="7" t="s">
        <v>459</v>
      </c>
      <c r="F85" s="1">
        <v>34.43</v>
      </c>
      <c r="G85" s="1">
        <v>31.95</v>
      </c>
      <c r="H85" s="1">
        <v>31.14</v>
      </c>
      <c r="I85" s="1">
        <v>34.43</v>
      </c>
      <c r="J85" s="1">
        <v>32.69</v>
      </c>
      <c r="K85" s="1">
        <v>32.78</v>
      </c>
      <c r="L85" s="1">
        <v>32.69</v>
      </c>
      <c r="M85" s="1">
        <v>37.13</v>
      </c>
      <c r="N85" s="1">
        <v>34.38</v>
      </c>
      <c r="O85" s="1">
        <v>33.63</v>
      </c>
      <c r="P85" s="1">
        <v>35.69</v>
      </c>
      <c r="Q85" s="1">
        <v>32.69</v>
      </c>
      <c r="R85" s="1">
        <v>33.2</v>
      </c>
      <c r="S85" s="1">
        <v>37.39</v>
      </c>
      <c r="T85" s="1">
        <v>32.32</v>
      </c>
      <c r="U85" s="1">
        <v>34.32</v>
      </c>
      <c r="V85" s="1">
        <v>33.8</v>
      </c>
      <c r="X85" s="1">
        <v>33.14</v>
      </c>
      <c r="Y85" s="1" t="s">
        <v>882</v>
      </c>
      <c r="Z85" s="1">
        <v>33.5</v>
      </c>
      <c r="AA85" s="1">
        <v>36.4</v>
      </c>
      <c r="AB85" s="1">
        <v>34.88</v>
      </c>
      <c r="AC85" s="1">
        <v>31.9</v>
      </c>
      <c r="AD85" s="1">
        <v>34.72</v>
      </c>
      <c r="AE85" s="1">
        <v>33.95</v>
      </c>
      <c r="AF85" s="1">
        <v>34.72</v>
      </c>
      <c r="AG85" s="1">
        <v>33.98</v>
      </c>
      <c r="AH85" s="1">
        <v>33</v>
      </c>
      <c r="AI85" s="1">
        <v>34.89</v>
      </c>
      <c r="AJ85" s="1">
        <v>34</v>
      </c>
      <c r="AK85" s="1">
        <v>34.32</v>
      </c>
      <c r="AL85" s="1">
        <v>34.4</v>
      </c>
      <c r="AM85" s="1">
        <v>33.5</v>
      </c>
      <c r="AN85" s="1">
        <v>33.89</v>
      </c>
      <c r="AO85" s="1">
        <v>33.45</v>
      </c>
      <c r="AQ85" s="1">
        <v>35.95</v>
      </c>
      <c r="AR85" s="1">
        <v>34</v>
      </c>
      <c r="AS85" s="1">
        <v>32.91</v>
      </c>
      <c r="AU85" s="1">
        <f t="shared" si="3"/>
        <v>33.95027027027028</v>
      </c>
      <c r="AV85" s="1">
        <f t="shared" si="4"/>
        <v>37.39</v>
      </c>
      <c r="AW85" s="1">
        <f t="shared" si="5"/>
        <v>31.14</v>
      </c>
      <c r="AX85" s="2"/>
      <c r="AY85" s="2"/>
      <c r="AZ85" s="2"/>
      <c r="BA85" s="2"/>
      <c r="BB85" s="2"/>
    </row>
    <row r="86" spans="1:54" s="1" customFormat="1" ht="18" customHeight="1">
      <c r="A86" s="7" t="s">
        <v>89</v>
      </c>
      <c r="B86" s="1" t="s">
        <v>10</v>
      </c>
      <c r="C86" s="1" t="s">
        <v>90</v>
      </c>
      <c r="D86" s="1">
        <v>50</v>
      </c>
      <c r="E86" s="7" t="s">
        <v>459</v>
      </c>
      <c r="G86" s="1">
        <v>189.24</v>
      </c>
      <c r="H86" s="1">
        <v>173.45</v>
      </c>
      <c r="M86" s="1">
        <v>205.45</v>
      </c>
      <c r="N86" s="1">
        <v>194.5</v>
      </c>
      <c r="P86" s="1">
        <v>203</v>
      </c>
      <c r="Q86" s="1">
        <v>203.9</v>
      </c>
      <c r="T86" s="1">
        <v>194.5</v>
      </c>
      <c r="X86" s="1">
        <v>199.2</v>
      </c>
      <c r="Y86" s="1" t="s">
        <v>882</v>
      </c>
      <c r="Z86" s="1">
        <v>199</v>
      </c>
      <c r="AA86" s="1">
        <v>194.23</v>
      </c>
      <c r="AB86" s="1">
        <v>216.5</v>
      </c>
      <c r="AD86" s="1">
        <v>194.79</v>
      </c>
      <c r="AF86" s="1">
        <v>194.79</v>
      </c>
      <c r="AH86" s="1">
        <v>197</v>
      </c>
      <c r="AJ86" s="1">
        <v>194</v>
      </c>
      <c r="AL86" s="1">
        <v>191</v>
      </c>
      <c r="AN86" s="1">
        <v>194.23</v>
      </c>
      <c r="AS86" s="1">
        <v>195.62</v>
      </c>
      <c r="AU86" s="1">
        <f t="shared" si="3"/>
        <v>196.35555555555555</v>
      </c>
      <c r="AV86" s="1">
        <f t="shared" si="4"/>
        <v>216.5</v>
      </c>
      <c r="AW86" s="1">
        <f t="shared" si="5"/>
        <v>173.45</v>
      </c>
      <c r="AX86" s="2"/>
      <c r="AY86" s="2"/>
      <c r="AZ86" s="2"/>
      <c r="BA86" s="2"/>
      <c r="BB86" s="2"/>
    </row>
    <row r="87" spans="1:54" s="1" customFormat="1" ht="18" customHeight="1">
      <c r="A87" s="7" t="s">
        <v>275</v>
      </c>
      <c r="B87" s="1" t="s">
        <v>13</v>
      </c>
      <c r="C87" s="1" t="s">
        <v>276</v>
      </c>
      <c r="D87" s="1">
        <v>1</v>
      </c>
      <c r="E87" s="7" t="s">
        <v>277</v>
      </c>
      <c r="F87" s="1">
        <v>35</v>
      </c>
      <c r="G87" s="1">
        <v>37.05</v>
      </c>
      <c r="H87" s="1">
        <v>33</v>
      </c>
      <c r="I87" s="1">
        <v>37.8</v>
      </c>
      <c r="J87" s="1">
        <v>34.362</v>
      </c>
      <c r="K87" s="1">
        <v>36.02</v>
      </c>
      <c r="L87" s="1">
        <v>35.6</v>
      </c>
      <c r="M87" s="1">
        <v>41.3</v>
      </c>
      <c r="N87" s="1">
        <v>37.7</v>
      </c>
      <c r="O87" s="1">
        <v>35.63</v>
      </c>
      <c r="P87" s="1">
        <v>40.35</v>
      </c>
      <c r="Q87" s="1">
        <v>36.8</v>
      </c>
      <c r="R87" s="1">
        <v>35</v>
      </c>
      <c r="S87" s="1">
        <v>41.3</v>
      </c>
      <c r="T87" s="1">
        <v>38.58</v>
      </c>
      <c r="U87" s="1">
        <v>35.6</v>
      </c>
      <c r="V87" s="1">
        <v>40.5</v>
      </c>
      <c r="Y87" s="1" t="s">
        <v>882</v>
      </c>
      <c r="AA87" s="1">
        <v>37.5</v>
      </c>
      <c r="AB87" s="1">
        <v>37.5</v>
      </c>
      <c r="AC87" s="1">
        <v>34.36</v>
      </c>
      <c r="AD87" s="1">
        <v>38.84</v>
      </c>
      <c r="AE87" s="1">
        <v>39.49</v>
      </c>
      <c r="AF87" s="1">
        <v>38.84</v>
      </c>
      <c r="AG87" s="1">
        <v>36.11</v>
      </c>
      <c r="AI87" s="1">
        <v>39</v>
      </c>
      <c r="AJ87" s="1">
        <v>39.5</v>
      </c>
      <c r="AK87" s="1">
        <v>36.8</v>
      </c>
      <c r="AL87" s="1">
        <v>36</v>
      </c>
      <c r="AM87" s="1">
        <v>41.3</v>
      </c>
      <c r="AN87" s="1">
        <v>37.5</v>
      </c>
      <c r="AO87" s="1">
        <v>37</v>
      </c>
      <c r="AQ87" s="1">
        <v>37.77</v>
      </c>
      <c r="AR87" s="1">
        <v>40.174</v>
      </c>
      <c r="AU87" s="1">
        <f t="shared" si="3"/>
        <v>37.55381818181819</v>
      </c>
      <c r="AV87" s="1">
        <f t="shared" si="4"/>
        <v>41.3</v>
      </c>
      <c r="AW87" s="1">
        <f t="shared" si="5"/>
        <v>33</v>
      </c>
      <c r="AX87" s="2"/>
      <c r="AY87" s="2"/>
      <c r="AZ87" s="2"/>
      <c r="BA87" s="2"/>
      <c r="BB87" s="2"/>
    </row>
    <row r="88" spans="1:54" s="1" customFormat="1" ht="18" customHeight="1">
      <c r="A88" s="7" t="s">
        <v>275</v>
      </c>
      <c r="B88" s="1" t="s">
        <v>13</v>
      </c>
      <c r="C88" s="1" t="s">
        <v>388</v>
      </c>
      <c r="D88" s="1">
        <v>1</v>
      </c>
      <c r="E88" s="7" t="s">
        <v>277</v>
      </c>
      <c r="F88" s="1">
        <v>60.58</v>
      </c>
      <c r="G88" s="1">
        <v>61.73</v>
      </c>
      <c r="H88" s="1">
        <v>56.1</v>
      </c>
      <c r="I88" s="1">
        <v>64.26</v>
      </c>
      <c r="J88" s="1">
        <v>59.872</v>
      </c>
      <c r="K88" s="1">
        <v>61.44</v>
      </c>
      <c r="L88" s="1">
        <v>62.5</v>
      </c>
      <c r="M88" s="1">
        <v>70.21</v>
      </c>
      <c r="N88" s="1">
        <v>64.09</v>
      </c>
      <c r="O88" s="1">
        <v>63.75</v>
      </c>
      <c r="P88" s="1">
        <v>68.6</v>
      </c>
      <c r="Q88" s="1">
        <v>62.5</v>
      </c>
      <c r="R88" s="1">
        <v>60.6</v>
      </c>
      <c r="S88" s="1">
        <v>71.56</v>
      </c>
      <c r="T88" s="1">
        <v>65.65</v>
      </c>
      <c r="U88" s="1">
        <v>65.37</v>
      </c>
      <c r="X88" s="1">
        <v>63</v>
      </c>
      <c r="Y88" s="1" t="s">
        <v>882</v>
      </c>
      <c r="Z88" s="1">
        <v>62</v>
      </c>
      <c r="AA88" s="1">
        <v>63.75</v>
      </c>
      <c r="AB88" s="1">
        <v>63</v>
      </c>
      <c r="AC88" s="1">
        <v>59.87</v>
      </c>
      <c r="AD88" s="1">
        <v>66.6</v>
      </c>
      <c r="AE88" s="1">
        <v>67.14</v>
      </c>
      <c r="AF88" s="1">
        <v>67.72</v>
      </c>
      <c r="AG88" s="1">
        <v>64.59</v>
      </c>
      <c r="AI88" s="1">
        <v>66.2</v>
      </c>
      <c r="AJ88" s="1">
        <v>67.15</v>
      </c>
      <c r="AK88" s="1">
        <v>62.56</v>
      </c>
      <c r="AL88" s="1">
        <v>63</v>
      </c>
      <c r="AM88" s="1">
        <v>71.57</v>
      </c>
      <c r="AN88" s="1">
        <v>63.75</v>
      </c>
      <c r="AO88" s="1">
        <v>65</v>
      </c>
      <c r="AP88" s="1" t="s">
        <v>882</v>
      </c>
      <c r="AQ88" s="1">
        <v>65.2</v>
      </c>
      <c r="AR88" s="1">
        <v>66.657</v>
      </c>
      <c r="AS88" s="1">
        <v>58.8</v>
      </c>
      <c r="AU88" s="1">
        <f t="shared" si="3"/>
        <v>64.18197142857143</v>
      </c>
      <c r="AV88" s="1">
        <f t="shared" si="4"/>
        <v>71.57</v>
      </c>
      <c r="AW88" s="1">
        <f t="shared" si="5"/>
        <v>56.1</v>
      </c>
      <c r="AX88" s="2"/>
      <c r="AY88" s="2"/>
      <c r="AZ88" s="2"/>
      <c r="BA88" s="2"/>
      <c r="BB88" s="2"/>
    </row>
    <row r="89" spans="1:54" s="1" customFormat="1" ht="18" customHeight="1">
      <c r="A89" s="7" t="s">
        <v>267</v>
      </c>
      <c r="B89" s="1" t="s">
        <v>10</v>
      </c>
      <c r="C89" s="1" t="s">
        <v>268</v>
      </c>
      <c r="D89" s="1">
        <v>30</v>
      </c>
      <c r="E89" s="7" t="s">
        <v>459</v>
      </c>
      <c r="G89" s="1">
        <v>30.26</v>
      </c>
      <c r="J89" s="1">
        <v>30.21</v>
      </c>
      <c r="M89" s="1">
        <v>30.17</v>
      </c>
      <c r="P89" s="1">
        <v>29.94</v>
      </c>
      <c r="S89" s="1">
        <v>30.26</v>
      </c>
      <c r="T89" s="1">
        <v>30</v>
      </c>
      <c r="U89" s="1">
        <v>30.24</v>
      </c>
      <c r="V89" s="1">
        <v>30.21</v>
      </c>
      <c r="X89" s="1">
        <v>30.26</v>
      </c>
      <c r="Y89" s="1" t="s">
        <v>882</v>
      </c>
      <c r="AF89" s="1">
        <v>30.09</v>
      </c>
      <c r="AJ89" s="1">
        <v>30.2</v>
      </c>
      <c r="AL89" s="1">
        <v>30.2</v>
      </c>
      <c r="AM89" s="1">
        <v>28.78</v>
      </c>
      <c r="AN89" s="1">
        <v>30.26</v>
      </c>
      <c r="AO89" s="1">
        <v>29.36</v>
      </c>
      <c r="AS89" s="1">
        <v>27.47</v>
      </c>
      <c r="AU89" s="1">
        <f t="shared" si="3"/>
        <v>29.869374999999998</v>
      </c>
      <c r="AV89" s="1">
        <f t="shared" si="4"/>
        <v>30.26</v>
      </c>
      <c r="AW89" s="1">
        <f t="shared" si="5"/>
        <v>27.47</v>
      </c>
      <c r="AX89" s="2"/>
      <c r="AY89" s="2"/>
      <c r="AZ89" s="2"/>
      <c r="BA89" s="2"/>
      <c r="BB89" s="2"/>
    </row>
    <row r="90" spans="1:54" s="1" customFormat="1" ht="18" customHeight="1">
      <c r="A90" s="7" t="s">
        <v>101</v>
      </c>
      <c r="B90" s="1" t="s">
        <v>10</v>
      </c>
      <c r="C90" s="1" t="s">
        <v>100</v>
      </c>
      <c r="D90" s="1">
        <v>10</v>
      </c>
      <c r="E90" s="7" t="s">
        <v>466</v>
      </c>
      <c r="F90" s="1">
        <v>28.5</v>
      </c>
      <c r="G90" s="1">
        <v>27.41</v>
      </c>
      <c r="I90" s="1">
        <v>30.26</v>
      </c>
      <c r="J90" s="1">
        <v>27.09</v>
      </c>
      <c r="N90" s="1">
        <v>28.36</v>
      </c>
      <c r="O90" s="1">
        <v>27.61</v>
      </c>
      <c r="Q90" s="1">
        <v>27.09</v>
      </c>
      <c r="S90" s="1">
        <v>30.95</v>
      </c>
      <c r="U90" s="1">
        <v>28.45</v>
      </c>
      <c r="X90" s="1">
        <v>28.04</v>
      </c>
      <c r="Y90" s="1">
        <v>28.04</v>
      </c>
      <c r="AA90" s="1">
        <v>28.36</v>
      </c>
      <c r="AC90" s="1">
        <v>27.08</v>
      </c>
      <c r="AD90" s="1">
        <v>29.4</v>
      </c>
      <c r="AE90" s="1">
        <v>28.1</v>
      </c>
      <c r="AF90" s="1">
        <v>29.42</v>
      </c>
      <c r="AG90" s="1">
        <v>28.45</v>
      </c>
      <c r="AJ90" s="1">
        <v>28.38</v>
      </c>
      <c r="AK90" s="1">
        <v>30.02</v>
      </c>
      <c r="AL90" s="1">
        <v>28.05</v>
      </c>
      <c r="AN90" s="1">
        <v>28.36</v>
      </c>
      <c r="AO90" s="1">
        <v>28.1</v>
      </c>
      <c r="AR90" s="1">
        <v>28.04</v>
      </c>
      <c r="AS90" s="1">
        <v>27.5</v>
      </c>
      <c r="AU90" s="1">
        <f t="shared" si="3"/>
        <v>28.377499999999998</v>
      </c>
      <c r="AV90" s="1">
        <f t="shared" si="4"/>
        <v>30.95</v>
      </c>
      <c r="AW90" s="1">
        <f t="shared" si="5"/>
        <v>27.08</v>
      </c>
      <c r="AX90" s="2"/>
      <c r="AY90" s="2"/>
      <c r="AZ90" s="2"/>
      <c r="BA90" s="2"/>
      <c r="BB90" s="2"/>
    </row>
    <row r="91" spans="1:54" s="1" customFormat="1" ht="18" customHeight="1">
      <c r="A91" s="7" t="s">
        <v>99</v>
      </c>
      <c r="B91" s="1" t="s">
        <v>5</v>
      </c>
      <c r="C91" s="1" t="s">
        <v>100</v>
      </c>
      <c r="D91" s="1">
        <v>1</v>
      </c>
      <c r="E91" s="7" t="s">
        <v>466</v>
      </c>
      <c r="F91" s="1">
        <v>20.45</v>
      </c>
      <c r="G91" s="1">
        <v>20</v>
      </c>
      <c r="H91" s="1">
        <v>19.69</v>
      </c>
      <c r="J91" s="1">
        <v>20.16</v>
      </c>
      <c r="N91" s="1">
        <v>20.92</v>
      </c>
      <c r="O91" s="1">
        <v>20.54</v>
      </c>
      <c r="Q91" s="1">
        <v>20.16</v>
      </c>
      <c r="S91" s="1">
        <v>23.13</v>
      </c>
      <c r="T91" s="1">
        <v>19.89</v>
      </c>
      <c r="U91" s="1">
        <v>21.17</v>
      </c>
      <c r="X91" s="1">
        <v>20.94</v>
      </c>
      <c r="AA91" s="1">
        <v>20.94</v>
      </c>
      <c r="AB91" s="1">
        <v>23.1</v>
      </c>
      <c r="AC91" s="1">
        <v>23.13</v>
      </c>
      <c r="AD91" s="1">
        <v>22.36</v>
      </c>
      <c r="AE91" s="1">
        <v>21.19</v>
      </c>
      <c r="AF91" s="1">
        <v>22.36</v>
      </c>
      <c r="AG91" s="1">
        <v>22.9</v>
      </c>
      <c r="AH91" s="1">
        <v>22.7</v>
      </c>
      <c r="AI91" s="1">
        <v>22.8</v>
      </c>
      <c r="AJ91" s="1">
        <v>21.4</v>
      </c>
      <c r="AK91" s="1">
        <v>22.43</v>
      </c>
      <c r="AL91" s="1">
        <v>20.55</v>
      </c>
      <c r="AN91" s="1">
        <v>20.92</v>
      </c>
      <c r="AO91" s="1">
        <v>20.35</v>
      </c>
      <c r="AQ91" s="1">
        <v>23</v>
      </c>
      <c r="AR91" s="1">
        <v>20.94</v>
      </c>
      <c r="AS91" s="1">
        <v>19.89</v>
      </c>
      <c r="AU91" s="1">
        <f t="shared" si="3"/>
        <v>21.357500000000005</v>
      </c>
      <c r="AV91" s="1">
        <f t="shared" si="4"/>
        <v>23.13</v>
      </c>
      <c r="AW91" s="1">
        <f t="shared" si="5"/>
        <v>19.69</v>
      </c>
      <c r="AX91" s="2"/>
      <c r="AY91" s="2"/>
      <c r="AZ91" s="2"/>
      <c r="BA91" s="2"/>
      <c r="BB91" s="2"/>
    </row>
    <row r="92" spans="1:54" s="1" customFormat="1" ht="18" customHeight="1">
      <c r="A92" s="7" t="s">
        <v>318</v>
      </c>
      <c r="B92" s="1" t="s">
        <v>13</v>
      </c>
      <c r="C92" s="1" t="s">
        <v>140</v>
      </c>
      <c r="D92" s="1">
        <v>1</v>
      </c>
      <c r="E92" s="7" t="s">
        <v>241</v>
      </c>
      <c r="F92" s="1">
        <v>78.91</v>
      </c>
      <c r="G92" s="1">
        <v>76.47</v>
      </c>
      <c r="I92" s="1">
        <v>77.44</v>
      </c>
      <c r="J92" s="1">
        <v>79.5</v>
      </c>
      <c r="K92" s="1">
        <v>77.93</v>
      </c>
      <c r="L92" s="1">
        <v>80.4</v>
      </c>
      <c r="M92" s="1">
        <v>84.17</v>
      </c>
      <c r="N92" s="1">
        <v>81.53</v>
      </c>
      <c r="O92" s="1">
        <v>78.9</v>
      </c>
      <c r="P92" s="1">
        <v>81.73</v>
      </c>
      <c r="Q92" s="1">
        <v>79.676</v>
      </c>
      <c r="R92" s="1">
        <v>78.91</v>
      </c>
      <c r="S92" s="1">
        <v>82.0833</v>
      </c>
      <c r="T92" s="1">
        <v>77.58</v>
      </c>
      <c r="U92" s="1">
        <v>81.53</v>
      </c>
      <c r="V92" s="1">
        <v>92.67</v>
      </c>
      <c r="X92" s="1">
        <v>80.1</v>
      </c>
      <c r="Y92" s="1" t="s">
        <v>882</v>
      </c>
      <c r="Z92" s="1">
        <v>77.44</v>
      </c>
      <c r="AA92" s="1">
        <v>81.11</v>
      </c>
      <c r="AB92" s="1">
        <v>84.5</v>
      </c>
      <c r="AC92" s="1">
        <v>79.5</v>
      </c>
      <c r="AD92" s="1">
        <v>80.39</v>
      </c>
      <c r="AE92" s="1">
        <v>79.9</v>
      </c>
      <c r="AF92" s="1">
        <v>80.3858</v>
      </c>
      <c r="AG92" s="1">
        <v>80.93</v>
      </c>
      <c r="AH92" s="1">
        <v>85.26</v>
      </c>
      <c r="AI92" s="1">
        <v>77.46</v>
      </c>
      <c r="AJ92" s="1">
        <v>80</v>
      </c>
      <c r="AK92" s="1">
        <v>82.65</v>
      </c>
      <c r="AL92" s="1">
        <v>82.69</v>
      </c>
      <c r="AN92" s="1">
        <v>81.43</v>
      </c>
      <c r="AO92" s="1">
        <v>81.55</v>
      </c>
      <c r="AP92" s="1" t="s">
        <v>882</v>
      </c>
      <c r="AQ92" s="1">
        <v>84.48</v>
      </c>
      <c r="AR92" s="1">
        <v>81.25</v>
      </c>
      <c r="AS92" s="1">
        <v>80</v>
      </c>
      <c r="AU92" s="1">
        <f t="shared" si="3"/>
        <v>80.87014571428571</v>
      </c>
      <c r="AV92" s="1">
        <f t="shared" si="4"/>
        <v>92.67</v>
      </c>
      <c r="AW92" s="1">
        <f t="shared" si="5"/>
        <v>76.47</v>
      </c>
      <c r="AX92" s="2"/>
      <c r="AY92" s="2"/>
      <c r="AZ92" s="2"/>
      <c r="BA92" s="2"/>
      <c r="BB92" s="2"/>
    </row>
    <row r="93" spans="1:54" s="1" customFormat="1" ht="18" customHeight="1">
      <c r="A93" s="7" t="s">
        <v>148</v>
      </c>
      <c r="B93" s="1" t="s">
        <v>13</v>
      </c>
      <c r="C93" s="1" t="s">
        <v>149</v>
      </c>
      <c r="D93" s="1">
        <v>5</v>
      </c>
      <c r="E93" s="7" t="s">
        <v>133</v>
      </c>
      <c r="F93" s="1">
        <v>272.55</v>
      </c>
      <c r="G93" s="1">
        <v>252.8</v>
      </c>
      <c r="J93" s="1">
        <v>240.96</v>
      </c>
      <c r="K93" s="1">
        <v>252.65</v>
      </c>
      <c r="L93" s="1">
        <v>248.32</v>
      </c>
      <c r="M93" s="1">
        <v>274.8</v>
      </c>
      <c r="N93" s="1">
        <v>268.5</v>
      </c>
      <c r="O93" s="1">
        <v>258.8</v>
      </c>
      <c r="P93" s="1">
        <v>268.55</v>
      </c>
      <c r="Q93" s="1">
        <v>258.1</v>
      </c>
      <c r="R93" s="1">
        <v>252.5</v>
      </c>
      <c r="S93" s="1">
        <v>274.77</v>
      </c>
      <c r="T93" s="1">
        <v>259.4</v>
      </c>
      <c r="U93" s="1">
        <v>265.14</v>
      </c>
      <c r="V93" s="1">
        <v>274.8</v>
      </c>
      <c r="X93" s="1">
        <v>262.1</v>
      </c>
      <c r="Y93" s="1" t="s">
        <v>882</v>
      </c>
      <c r="Z93" s="1">
        <v>272.1</v>
      </c>
      <c r="AA93" s="1">
        <v>248.32</v>
      </c>
      <c r="AB93" s="1">
        <v>268.75</v>
      </c>
      <c r="AC93" s="1">
        <v>240.95</v>
      </c>
      <c r="AD93" s="1">
        <v>268.35</v>
      </c>
      <c r="AE93" s="1">
        <v>259</v>
      </c>
      <c r="AF93" s="1">
        <v>268.1</v>
      </c>
      <c r="AG93" s="1">
        <v>272.8</v>
      </c>
      <c r="AI93" s="1">
        <v>268.75</v>
      </c>
      <c r="AJ93" s="1">
        <v>260</v>
      </c>
      <c r="AK93" s="1">
        <v>272.4</v>
      </c>
      <c r="AL93" s="1">
        <v>274.77</v>
      </c>
      <c r="AN93" s="1">
        <v>248.32</v>
      </c>
      <c r="AO93" s="1">
        <v>269.3</v>
      </c>
      <c r="AP93" s="1" t="s">
        <v>882</v>
      </c>
      <c r="AQ93" s="1">
        <v>268.65</v>
      </c>
      <c r="AR93" s="1">
        <v>269.9</v>
      </c>
      <c r="AS93" s="1">
        <v>253.2</v>
      </c>
      <c r="AU93" s="1">
        <f t="shared" si="3"/>
        <v>262.67878787878794</v>
      </c>
      <c r="AV93" s="1">
        <f t="shared" si="4"/>
        <v>274.8</v>
      </c>
      <c r="AW93" s="1">
        <f t="shared" si="5"/>
        <v>240.95</v>
      </c>
      <c r="AX93" s="2"/>
      <c r="AY93" s="2"/>
      <c r="AZ93" s="2"/>
      <c r="BA93" s="2"/>
      <c r="BB93" s="2"/>
    </row>
    <row r="94" spans="1:54" s="1" customFormat="1" ht="18" customHeight="1">
      <c r="A94" s="7" t="s">
        <v>148</v>
      </c>
      <c r="B94" s="1" t="s">
        <v>13</v>
      </c>
      <c r="C94" s="1" t="s">
        <v>430</v>
      </c>
      <c r="D94" s="1">
        <v>5</v>
      </c>
      <c r="E94" s="7" t="s">
        <v>133</v>
      </c>
      <c r="N94" s="1">
        <v>158.4</v>
      </c>
      <c r="AC94" s="1">
        <v>161.75</v>
      </c>
      <c r="AU94" s="1">
        <f t="shared" si="3"/>
        <v>160.075</v>
      </c>
      <c r="AV94" s="1">
        <f t="shared" si="4"/>
        <v>161.75</v>
      </c>
      <c r="AW94" s="1">
        <f t="shared" si="5"/>
        <v>158.4</v>
      </c>
      <c r="AX94" s="2"/>
      <c r="AY94" s="2"/>
      <c r="AZ94" s="2"/>
      <c r="BA94" s="2"/>
      <c r="BB94" s="2"/>
    </row>
    <row r="95" spans="1:54" s="1" customFormat="1" ht="18" customHeight="1">
      <c r="A95" s="7" t="s">
        <v>148</v>
      </c>
      <c r="B95" s="1" t="s">
        <v>13</v>
      </c>
      <c r="C95" s="1" t="s">
        <v>231</v>
      </c>
      <c r="D95" s="1">
        <v>1</v>
      </c>
      <c r="E95" s="7" t="s">
        <v>133</v>
      </c>
      <c r="F95" s="1">
        <v>44.174</v>
      </c>
      <c r="G95" s="1">
        <v>44.174</v>
      </c>
      <c r="I95" s="1">
        <v>44.174</v>
      </c>
      <c r="J95" s="1">
        <v>44.174</v>
      </c>
      <c r="K95" s="1">
        <v>44.174</v>
      </c>
      <c r="L95" s="1">
        <v>44.174</v>
      </c>
      <c r="M95" s="1">
        <v>44.174</v>
      </c>
      <c r="N95" s="1">
        <v>44.174</v>
      </c>
      <c r="O95" s="1">
        <v>44.174</v>
      </c>
      <c r="Q95" s="1">
        <v>44.174</v>
      </c>
      <c r="R95" s="1">
        <v>44.174</v>
      </c>
      <c r="T95" s="1">
        <v>44.174</v>
      </c>
      <c r="U95" s="1">
        <v>44.174</v>
      </c>
      <c r="V95" s="1">
        <v>44.174</v>
      </c>
      <c r="X95" s="1">
        <v>44.174</v>
      </c>
      <c r="Z95" s="1">
        <v>44.174</v>
      </c>
      <c r="AC95" s="1">
        <v>44.174</v>
      </c>
      <c r="AD95" s="1">
        <v>44.174</v>
      </c>
      <c r="AE95" s="1">
        <v>44.174</v>
      </c>
      <c r="AF95" s="1">
        <v>44.174</v>
      </c>
      <c r="AG95" s="1">
        <v>44.174</v>
      </c>
      <c r="AH95" s="1">
        <v>44.174</v>
      </c>
      <c r="AI95" s="1">
        <v>44.174</v>
      </c>
      <c r="AJ95" s="1">
        <v>44.174</v>
      </c>
      <c r="AK95" s="1">
        <v>44.174</v>
      </c>
      <c r="AL95" s="1">
        <v>44.1</v>
      </c>
      <c r="AO95" s="1">
        <v>44.174</v>
      </c>
      <c r="AR95" s="1">
        <v>44.174</v>
      </c>
      <c r="AS95" s="1">
        <v>44.174</v>
      </c>
      <c r="AU95" s="1">
        <f t="shared" si="3"/>
        <v>44.171448275862055</v>
      </c>
      <c r="AV95" s="1">
        <f t="shared" si="4"/>
        <v>44.174</v>
      </c>
      <c r="AW95" s="1">
        <f t="shared" si="5"/>
        <v>44.1</v>
      </c>
      <c r="AX95" s="2"/>
      <c r="AY95" s="2"/>
      <c r="AZ95" s="2"/>
      <c r="BA95" s="2"/>
      <c r="BB95" s="2"/>
    </row>
    <row r="96" spans="1:54" s="1" customFormat="1" ht="18" customHeight="1">
      <c r="A96" s="7" t="s">
        <v>150</v>
      </c>
      <c r="B96" s="1" t="s">
        <v>41</v>
      </c>
      <c r="C96" s="1" t="s">
        <v>31</v>
      </c>
      <c r="D96" s="1">
        <v>30</v>
      </c>
      <c r="E96" s="7" t="s">
        <v>459</v>
      </c>
      <c r="F96" s="1">
        <v>89.4</v>
      </c>
      <c r="G96" s="1">
        <v>86.92</v>
      </c>
      <c r="I96" s="1">
        <v>88.92</v>
      </c>
      <c r="J96" s="1">
        <v>90.03</v>
      </c>
      <c r="K96" s="1">
        <v>85.37</v>
      </c>
      <c r="L96" s="1">
        <v>88.47</v>
      </c>
      <c r="M96" s="1">
        <v>92.17</v>
      </c>
      <c r="N96" s="1">
        <v>90</v>
      </c>
      <c r="O96" s="1">
        <v>89.6</v>
      </c>
      <c r="P96" s="1">
        <v>91.01</v>
      </c>
      <c r="Q96" s="1">
        <v>88.15</v>
      </c>
      <c r="R96" s="1">
        <v>90.81</v>
      </c>
      <c r="S96" s="1">
        <v>92.17</v>
      </c>
      <c r="T96" s="1">
        <v>87.7</v>
      </c>
      <c r="U96" s="1">
        <v>88.48</v>
      </c>
      <c r="V96" s="1">
        <v>92.1</v>
      </c>
      <c r="X96" s="1">
        <v>89.71</v>
      </c>
      <c r="Y96" s="1" t="s">
        <v>882</v>
      </c>
      <c r="Z96" s="1">
        <v>88.8</v>
      </c>
      <c r="AA96" s="1">
        <v>90.03</v>
      </c>
      <c r="AB96" s="1">
        <v>92.16</v>
      </c>
      <c r="AC96" s="1">
        <v>90.03</v>
      </c>
      <c r="AD96" s="1">
        <v>90.75</v>
      </c>
      <c r="AE96" s="1">
        <v>91.15</v>
      </c>
      <c r="AF96" s="1">
        <v>90.75</v>
      </c>
      <c r="AH96" s="1">
        <v>87.99</v>
      </c>
      <c r="AI96" s="1">
        <v>89.14</v>
      </c>
      <c r="AJ96" s="1">
        <v>91.2</v>
      </c>
      <c r="AK96" s="1">
        <v>89.4</v>
      </c>
      <c r="AL96" s="1">
        <v>88.93</v>
      </c>
      <c r="AM96" s="1">
        <v>92.17</v>
      </c>
      <c r="AN96" s="1">
        <v>90.03</v>
      </c>
      <c r="AO96" s="1">
        <v>89.41</v>
      </c>
      <c r="AQ96" s="1">
        <v>91.5</v>
      </c>
      <c r="AR96" s="1">
        <v>91.241</v>
      </c>
      <c r="AS96" s="1">
        <v>87.7</v>
      </c>
      <c r="AU96" s="1">
        <f t="shared" si="3"/>
        <v>89.8111714285714</v>
      </c>
      <c r="AV96" s="1">
        <f t="shared" si="4"/>
        <v>92.17</v>
      </c>
      <c r="AW96" s="1">
        <f t="shared" si="5"/>
        <v>85.37</v>
      </c>
      <c r="AX96" s="2"/>
      <c r="AY96" s="2"/>
      <c r="AZ96" s="2"/>
      <c r="BA96" s="2"/>
      <c r="BB96" s="2"/>
    </row>
    <row r="97" spans="1:54" s="1" customFormat="1" ht="18" customHeight="1">
      <c r="A97" s="7" t="s">
        <v>202</v>
      </c>
      <c r="B97" s="1" t="s">
        <v>41</v>
      </c>
      <c r="C97" s="1" t="s">
        <v>203</v>
      </c>
      <c r="D97" s="1">
        <v>20</v>
      </c>
      <c r="E97" s="7" t="s">
        <v>469</v>
      </c>
      <c r="F97" s="1">
        <v>26.94</v>
      </c>
      <c r="G97" s="1">
        <v>25.28</v>
      </c>
      <c r="H97" s="1">
        <v>24.66</v>
      </c>
      <c r="J97" s="1">
        <v>26.8</v>
      </c>
      <c r="K97" s="1">
        <v>26.19</v>
      </c>
      <c r="N97" s="1">
        <v>27.69</v>
      </c>
      <c r="O97" s="1">
        <v>27.15</v>
      </c>
      <c r="P97" s="1">
        <v>26.94</v>
      </c>
      <c r="Q97" s="1">
        <v>27.74</v>
      </c>
      <c r="R97" s="1">
        <v>27.49</v>
      </c>
      <c r="S97" s="1">
        <v>27.82</v>
      </c>
      <c r="T97" s="1">
        <v>26.44</v>
      </c>
      <c r="U97" s="1">
        <v>27.82</v>
      </c>
      <c r="V97" s="1">
        <v>27.5</v>
      </c>
      <c r="X97" s="1">
        <v>26.16</v>
      </c>
      <c r="Y97" s="1" t="s">
        <v>882</v>
      </c>
      <c r="Z97" s="1">
        <v>26</v>
      </c>
      <c r="AA97" s="1">
        <v>27.428</v>
      </c>
      <c r="AB97" s="1">
        <v>27.8</v>
      </c>
      <c r="AC97" s="1">
        <v>26.79</v>
      </c>
      <c r="AD97" s="1">
        <v>27.28</v>
      </c>
      <c r="AE97" s="1">
        <v>27.09</v>
      </c>
      <c r="AF97" s="1">
        <v>27.63</v>
      </c>
      <c r="AJ97" s="1">
        <v>27.21</v>
      </c>
      <c r="AK97" s="1">
        <v>27.74</v>
      </c>
      <c r="AL97" s="1">
        <v>27.7</v>
      </c>
      <c r="AM97" s="1">
        <v>27.83</v>
      </c>
      <c r="AN97" s="1">
        <v>27.75</v>
      </c>
      <c r="AO97" s="1">
        <v>26.7</v>
      </c>
      <c r="AQ97" s="1">
        <v>27.4</v>
      </c>
      <c r="AR97" s="1">
        <v>27.59</v>
      </c>
      <c r="AS97" s="1">
        <v>25.43</v>
      </c>
      <c r="AU97" s="1">
        <f t="shared" si="3"/>
        <v>27.03187096774194</v>
      </c>
      <c r="AV97" s="1">
        <f t="shared" si="4"/>
        <v>27.83</v>
      </c>
      <c r="AW97" s="1">
        <f t="shared" si="5"/>
        <v>24.66</v>
      </c>
      <c r="AX97" s="2"/>
      <c r="AY97" s="2"/>
      <c r="AZ97" s="2"/>
      <c r="BA97" s="2"/>
      <c r="BB97" s="2"/>
    </row>
    <row r="98" spans="1:54" s="1" customFormat="1" ht="18" customHeight="1">
      <c r="A98" s="7" t="s">
        <v>444</v>
      </c>
      <c r="B98" s="1" t="s">
        <v>10</v>
      </c>
      <c r="C98" s="1" t="s">
        <v>268</v>
      </c>
      <c r="D98" s="1">
        <v>30</v>
      </c>
      <c r="E98" s="7" t="s">
        <v>459</v>
      </c>
      <c r="S98" s="1">
        <v>27.91</v>
      </c>
      <c r="AL98" s="1">
        <v>27.8</v>
      </c>
      <c r="AM98" s="1">
        <v>26.52</v>
      </c>
      <c r="AO98" s="1">
        <v>27.08</v>
      </c>
      <c r="AU98" s="1">
        <f t="shared" si="3"/>
        <v>27.3275</v>
      </c>
      <c r="AV98" s="1">
        <f t="shared" si="4"/>
        <v>27.91</v>
      </c>
      <c r="AW98" s="1">
        <f t="shared" si="5"/>
        <v>26.52</v>
      </c>
      <c r="AX98" s="2"/>
      <c r="AY98" s="2"/>
      <c r="AZ98" s="2"/>
      <c r="BA98" s="2"/>
      <c r="BB98" s="2"/>
    </row>
    <row r="99" spans="1:54" s="1" customFormat="1" ht="18" customHeight="1">
      <c r="A99" s="7" t="s">
        <v>325</v>
      </c>
      <c r="B99" s="1" t="s">
        <v>10</v>
      </c>
      <c r="C99" s="1" t="s">
        <v>31</v>
      </c>
      <c r="D99" s="1">
        <v>28</v>
      </c>
      <c r="E99" s="7" t="s">
        <v>451</v>
      </c>
      <c r="F99" s="1">
        <v>400</v>
      </c>
      <c r="G99" s="1">
        <v>393.42</v>
      </c>
      <c r="I99" s="1">
        <v>433.05</v>
      </c>
      <c r="J99" s="1">
        <v>425.208</v>
      </c>
      <c r="K99" s="1">
        <v>422.53</v>
      </c>
      <c r="M99" s="1">
        <v>428.69</v>
      </c>
      <c r="N99" s="1">
        <v>423</v>
      </c>
      <c r="O99" s="1">
        <v>421</v>
      </c>
      <c r="P99" s="1">
        <v>427.43</v>
      </c>
      <c r="Q99" s="1">
        <v>420</v>
      </c>
      <c r="R99" s="1">
        <v>419.99</v>
      </c>
      <c r="S99" s="1">
        <v>433</v>
      </c>
      <c r="T99" s="1">
        <v>420</v>
      </c>
      <c r="U99" s="1">
        <v>420</v>
      </c>
      <c r="X99" s="1">
        <v>420.04</v>
      </c>
      <c r="Y99" s="1" t="s">
        <v>882</v>
      </c>
      <c r="Z99" s="1">
        <v>420</v>
      </c>
      <c r="AA99" s="1">
        <v>420</v>
      </c>
      <c r="AB99" s="1">
        <v>425.04</v>
      </c>
      <c r="AC99" s="1">
        <v>420</v>
      </c>
      <c r="AD99" s="1">
        <v>423.14</v>
      </c>
      <c r="AE99" s="1">
        <v>424.71</v>
      </c>
      <c r="AF99" s="1">
        <v>423.14</v>
      </c>
      <c r="AG99" s="1">
        <v>432.45</v>
      </c>
      <c r="AH99" s="1">
        <v>419.496</v>
      </c>
      <c r="AJ99" s="1">
        <v>429</v>
      </c>
      <c r="AK99" s="1">
        <v>420</v>
      </c>
      <c r="AL99" s="1">
        <v>423</v>
      </c>
      <c r="AN99" s="1">
        <v>420.01</v>
      </c>
      <c r="AO99" s="1">
        <v>426.1</v>
      </c>
      <c r="AQ99" s="1">
        <v>424.2</v>
      </c>
      <c r="AR99" s="1">
        <v>428</v>
      </c>
      <c r="AS99" s="1">
        <v>431.2</v>
      </c>
      <c r="AU99" s="1">
        <f t="shared" si="3"/>
        <v>422.401375</v>
      </c>
      <c r="AV99" s="1">
        <f t="shared" si="4"/>
        <v>433.05</v>
      </c>
      <c r="AW99" s="1">
        <f t="shared" si="5"/>
        <v>393.42</v>
      </c>
      <c r="AX99" s="2"/>
      <c r="AY99" s="2"/>
      <c r="AZ99" s="2"/>
      <c r="BA99" s="2"/>
      <c r="BB99" s="2"/>
    </row>
    <row r="100" spans="1:54" s="1" customFormat="1" ht="18" customHeight="1">
      <c r="A100" s="7" t="s">
        <v>229</v>
      </c>
      <c r="B100" s="1" t="s">
        <v>41</v>
      </c>
      <c r="C100" s="1" t="s">
        <v>230</v>
      </c>
      <c r="D100" s="1">
        <v>7</v>
      </c>
      <c r="E100" s="7" t="s">
        <v>470</v>
      </c>
      <c r="F100" s="1">
        <v>19.74</v>
      </c>
      <c r="J100" s="1">
        <v>19.698</v>
      </c>
      <c r="K100" s="1">
        <v>19.76</v>
      </c>
      <c r="M100" s="1">
        <v>19.79</v>
      </c>
      <c r="N100" s="1">
        <v>19.82</v>
      </c>
      <c r="O100" s="1">
        <v>19.74</v>
      </c>
      <c r="P100" s="1">
        <v>19.74</v>
      </c>
      <c r="Q100" s="1">
        <v>19.6</v>
      </c>
      <c r="R100" s="1">
        <v>19.78</v>
      </c>
      <c r="S100" s="1">
        <v>19.82</v>
      </c>
      <c r="T100" s="1">
        <v>19.61</v>
      </c>
      <c r="U100" s="1">
        <v>19.82</v>
      </c>
      <c r="V100" s="1">
        <v>19.831</v>
      </c>
      <c r="X100" s="1">
        <v>19.83</v>
      </c>
      <c r="Y100" s="1" t="s">
        <v>882</v>
      </c>
      <c r="Z100" s="1">
        <v>19.81</v>
      </c>
      <c r="AA100" s="1">
        <v>19.7897</v>
      </c>
      <c r="AB100" s="1">
        <v>19.8</v>
      </c>
      <c r="AC100" s="1">
        <v>19.59</v>
      </c>
      <c r="AD100" s="1">
        <v>19.74</v>
      </c>
      <c r="AE100" s="1">
        <v>19.7</v>
      </c>
      <c r="AF100" s="1">
        <v>19.74</v>
      </c>
      <c r="AI100" s="1">
        <v>19.8</v>
      </c>
      <c r="AJ100" s="1">
        <v>19.8</v>
      </c>
      <c r="AK100" s="1">
        <v>19.82</v>
      </c>
      <c r="AL100" s="1">
        <v>19.83</v>
      </c>
      <c r="AM100" s="1">
        <v>19.83</v>
      </c>
      <c r="AN100" s="1">
        <v>19.83</v>
      </c>
      <c r="AO100" s="1">
        <v>19.7</v>
      </c>
      <c r="AQ100" s="1">
        <v>19.74</v>
      </c>
      <c r="AR100" s="1">
        <v>19.822</v>
      </c>
      <c r="AS100" s="1">
        <v>17.97</v>
      </c>
      <c r="AU100" s="1">
        <f t="shared" si="3"/>
        <v>19.706151612903227</v>
      </c>
      <c r="AV100" s="1">
        <f t="shared" si="4"/>
        <v>19.831</v>
      </c>
      <c r="AW100" s="1">
        <f t="shared" si="5"/>
        <v>17.97</v>
      </c>
      <c r="AX100" s="2"/>
      <c r="AY100" s="2"/>
      <c r="AZ100" s="2"/>
      <c r="BA100" s="2"/>
      <c r="BB100" s="2"/>
    </row>
    <row r="101" spans="1:54" s="1" customFormat="1" ht="18" customHeight="1">
      <c r="A101" s="7" t="s">
        <v>377</v>
      </c>
      <c r="B101" s="1" t="s">
        <v>24</v>
      </c>
      <c r="C101" s="1" t="s">
        <v>378</v>
      </c>
      <c r="D101" s="1">
        <v>6</v>
      </c>
      <c r="E101" s="7" t="s">
        <v>470</v>
      </c>
      <c r="G101" s="1">
        <v>52</v>
      </c>
      <c r="J101" s="1">
        <v>51.834</v>
      </c>
      <c r="Q101" s="1">
        <v>51.94</v>
      </c>
      <c r="R101" s="1">
        <v>51.83</v>
      </c>
      <c r="U101" s="1">
        <v>52</v>
      </c>
      <c r="X101" s="1">
        <v>52</v>
      </c>
      <c r="Y101" s="1" t="s">
        <v>882</v>
      </c>
      <c r="AF101" s="1">
        <v>51.91</v>
      </c>
      <c r="AJ101" s="1">
        <v>52</v>
      </c>
      <c r="AL101" s="1">
        <v>51.95</v>
      </c>
      <c r="AO101" s="1">
        <v>52</v>
      </c>
      <c r="AS101" s="1">
        <v>50.64</v>
      </c>
      <c r="AU101" s="1">
        <f t="shared" si="3"/>
        <v>51.82763636363636</v>
      </c>
      <c r="AV101" s="1">
        <f t="shared" si="4"/>
        <v>52</v>
      </c>
      <c r="AW101" s="1">
        <f t="shared" si="5"/>
        <v>50.64</v>
      </c>
      <c r="AX101" s="2"/>
      <c r="AY101" s="2"/>
      <c r="AZ101" s="2"/>
      <c r="BA101" s="2"/>
      <c r="BB101" s="2"/>
    </row>
    <row r="102" spans="1:54" s="1" customFormat="1" ht="18" customHeight="1">
      <c r="A102" s="7" t="s">
        <v>195</v>
      </c>
      <c r="B102" s="1" t="s">
        <v>10</v>
      </c>
      <c r="C102" s="1" t="s">
        <v>196</v>
      </c>
      <c r="D102" s="1">
        <v>50</v>
      </c>
      <c r="E102" s="7" t="s">
        <v>15</v>
      </c>
      <c r="F102" s="1">
        <v>22</v>
      </c>
      <c r="G102" s="1">
        <v>21.58</v>
      </c>
      <c r="J102" s="1">
        <v>21.2</v>
      </c>
      <c r="K102" s="1">
        <v>21.65</v>
      </c>
      <c r="L102" s="1">
        <v>21.7</v>
      </c>
      <c r="M102" s="1">
        <v>22</v>
      </c>
      <c r="N102" s="1">
        <v>21.74</v>
      </c>
      <c r="O102" s="1">
        <v>21.57</v>
      </c>
      <c r="P102" s="1">
        <v>21.87</v>
      </c>
      <c r="Q102" s="1">
        <v>21.5</v>
      </c>
      <c r="R102" s="1">
        <v>21.4</v>
      </c>
      <c r="S102" s="1">
        <v>22</v>
      </c>
      <c r="T102" s="1">
        <v>21.74</v>
      </c>
      <c r="U102" s="1">
        <v>22</v>
      </c>
      <c r="X102" s="1">
        <v>21.6</v>
      </c>
      <c r="Z102" s="1">
        <v>22</v>
      </c>
      <c r="AB102" s="1">
        <v>21.5</v>
      </c>
      <c r="AC102" s="1">
        <v>21.2</v>
      </c>
      <c r="AD102" s="1">
        <v>21.94</v>
      </c>
      <c r="AE102" s="1">
        <v>21.91</v>
      </c>
      <c r="AF102" s="1">
        <v>21.49</v>
      </c>
      <c r="AG102" s="1">
        <v>21.95</v>
      </c>
      <c r="AI102" s="1">
        <v>22</v>
      </c>
      <c r="AJ102" s="1">
        <v>21.91</v>
      </c>
      <c r="AK102" s="1">
        <v>22</v>
      </c>
      <c r="AL102" s="1">
        <v>22</v>
      </c>
      <c r="AM102" s="1">
        <v>22</v>
      </c>
      <c r="AN102" s="1">
        <v>21.5</v>
      </c>
      <c r="AO102" s="1">
        <v>21.56</v>
      </c>
      <c r="AQ102" s="1">
        <v>21.5</v>
      </c>
      <c r="AR102" s="1">
        <v>21.673</v>
      </c>
      <c r="AU102" s="1">
        <f t="shared" si="3"/>
        <v>21.731709677419353</v>
      </c>
      <c r="AV102" s="1">
        <f t="shared" si="4"/>
        <v>22</v>
      </c>
      <c r="AW102" s="1">
        <f t="shared" si="5"/>
        <v>21.2</v>
      </c>
      <c r="AX102" s="2"/>
      <c r="AY102" s="2"/>
      <c r="AZ102" s="2"/>
      <c r="BA102" s="2"/>
      <c r="BB102" s="2"/>
    </row>
    <row r="103" spans="1:54" s="1" customFormat="1" ht="18" customHeight="1">
      <c r="A103" s="7" t="s">
        <v>12</v>
      </c>
      <c r="B103" s="1" t="s">
        <v>13</v>
      </c>
      <c r="C103" s="1" t="s">
        <v>14</v>
      </c>
      <c r="D103" s="1">
        <v>1</v>
      </c>
      <c r="E103" s="7" t="s">
        <v>15</v>
      </c>
      <c r="F103" s="1">
        <v>7.62</v>
      </c>
      <c r="G103" s="1">
        <v>7.6</v>
      </c>
      <c r="H103" s="1">
        <v>7.08</v>
      </c>
      <c r="J103" s="1">
        <v>7.6</v>
      </c>
      <c r="K103" s="1">
        <v>7.52</v>
      </c>
      <c r="L103" s="1">
        <v>7.77</v>
      </c>
      <c r="M103" s="1">
        <v>8.09</v>
      </c>
      <c r="N103" s="1">
        <v>7.6</v>
      </c>
      <c r="O103" s="1">
        <v>7.47</v>
      </c>
      <c r="P103" s="1">
        <v>7.66</v>
      </c>
      <c r="Q103" s="1">
        <v>7.7</v>
      </c>
      <c r="S103" s="1">
        <v>8.08</v>
      </c>
      <c r="T103" s="1">
        <v>7.52</v>
      </c>
      <c r="U103" s="1">
        <v>7.85</v>
      </c>
      <c r="X103" s="1">
        <v>7.64</v>
      </c>
      <c r="Z103" s="1">
        <v>7.5</v>
      </c>
      <c r="AB103" s="1">
        <v>7.5</v>
      </c>
      <c r="AC103" s="1">
        <v>8.08</v>
      </c>
      <c r="AD103" s="1">
        <v>7.8</v>
      </c>
      <c r="AE103" s="1">
        <v>7.72</v>
      </c>
      <c r="AF103" s="1">
        <v>7.726</v>
      </c>
      <c r="AG103" s="1">
        <v>8</v>
      </c>
      <c r="AH103" s="1">
        <v>7.9</v>
      </c>
      <c r="AJ103" s="1">
        <v>7.72</v>
      </c>
      <c r="AL103" s="1">
        <v>7.57</v>
      </c>
      <c r="AM103" s="1">
        <v>8.09</v>
      </c>
      <c r="AN103" s="1">
        <v>7.1</v>
      </c>
      <c r="AO103" s="1">
        <v>7.5</v>
      </c>
      <c r="AP103" s="1" t="s">
        <v>882</v>
      </c>
      <c r="AQ103" s="1">
        <v>7.45</v>
      </c>
      <c r="AR103" s="1">
        <v>7.548</v>
      </c>
      <c r="AS103" s="1">
        <v>7.13</v>
      </c>
      <c r="AU103" s="1">
        <f t="shared" si="3"/>
        <v>7.649483870967742</v>
      </c>
      <c r="AV103" s="1">
        <f t="shared" si="4"/>
        <v>8.09</v>
      </c>
      <c r="AW103" s="1">
        <f t="shared" si="5"/>
        <v>7.08</v>
      </c>
      <c r="AX103" s="2"/>
      <c r="AY103" s="2"/>
      <c r="AZ103" s="2"/>
      <c r="BA103" s="2"/>
      <c r="BB103" s="2"/>
    </row>
    <row r="104" spans="1:54" s="1" customFormat="1" ht="18" customHeight="1">
      <c r="A104" s="7" t="s">
        <v>283</v>
      </c>
      <c r="B104" s="1" t="s">
        <v>284</v>
      </c>
      <c r="C104" s="1" t="s">
        <v>102</v>
      </c>
      <c r="D104" s="1">
        <v>5</v>
      </c>
      <c r="E104" s="7" t="s">
        <v>449</v>
      </c>
      <c r="F104" s="1">
        <v>37.218</v>
      </c>
      <c r="G104" s="1">
        <v>35.1</v>
      </c>
      <c r="H104" s="1">
        <v>32</v>
      </c>
      <c r="I104" s="1">
        <v>37.21</v>
      </c>
      <c r="J104" s="1">
        <v>33.93</v>
      </c>
      <c r="K104" s="1">
        <v>35.28</v>
      </c>
      <c r="L104" s="1">
        <v>35.56</v>
      </c>
      <c r="M104" s="1">
        <v>37.21</v>
      </c>
      <c r="N104" s="1">
        <v>36.95</v>
      </c>
      <c r="O104" s="1">
        <v>35.27</v>
      </c>
      <c r="P104" s="1">
        <v>36.6</v>
      </c>
      <c r="Q104" s="1">
        <v>35.56</v>
      </c>
      <c r="R104" s="1">
        <v>36.1</v>
      </c>
      <c r="S104" s="1">
        <v>37.21</v>
      </c>
      <c r="T104" s="1">
        <v>36.95</v>
      </c>
      <c r="U104" s="1">
        <v>37.2</v>
      </c>
      <c r="V104" s="1">
        <v>37.22</v>
      </c>
      <c r="X104" s="1">
        <v>36.43</v>
      </c>
      <c r="Y104" s="1" t="s">
        <v>882</v>
      </c>
      <c r="Z104" s="1">
        <v>36.43</v>
      </c>
      <c r="AB104" s="1">
        <v>37.2</v>
      </c>
      <c r="AC104" s="1">
        <v>33.92</v>
      </c>
      <c r="AD104" s="1">
        <v>36.89</v>
      </c>
      <c r="AE104" s="1">
        <v>35.11</v>
      </c>
      <c r="AF104" s="1">
        <v>37.17</v>
      </c>
      <c r="AG104" s="1">
        <v>37.05</v>
      </c>
      <c r="AI104" s="1">
        <v>35</v>
      </c>
      <c r="AJ104" s="1">
        <v>36.96</v>
      </c>
      <c r="AK104" s="1">
        <v>35.65</v>
      </c>
      <c r="AL104" s="1">
        <v>37.1</v>
      </c>
      <c r="AN104" s="1">
        <v>36</v>
      </c>
      <c r="AO104" s="1">
        <v>34.63</v>
      </c>
      <c r="AR104" s="1">
        <v>36.537</v>
      </c>
      <c r="AS104" s="1">
        <v>35.02</v>
      </c>
      <c r="AU104" s="1">
        <f t="shared" si="3"/>
        <v>36.05045454545454</v>
      </c>
      <c r="AV104" s="1">
        <f t="shared" si="4"/>
        <v>37.22</v>
      </c>
      <c r="AW104" s="1">
        <f t="shared" si="5"/>
        <v>32</v>
      </c>
      <c r="AX104" s="2"/>
      <c r="AY104" s="2"/>
      <c r="AZ104" s="2"/>
      <c r="BA104" s="2"/>
      <c r="BB104" s="2"/>
    </row>
    <row r="105" spans="1:54" s="1" customFormat="1" ht="18" customHeight="1">
      <c r="A105" s="7" t="s">
        <v>283</v>
      </c>
      <c r="B105" s="1" t="s">
        <v>284</v>
      </c>
      <c r="C105" s="1" t="s">
        <v>102</v>
      </c>
      <c r="D105" s="1">
        <v>14</v>
      </c>
      <c r="E105" s="7" t="s">
        <v>449</v>
      </c>
      <c r="AC105" s="1">
        <v>91.47</v>
      </c>
      <c r="AJ105" s="1">
        <v>99.67</v>
      </c>
      <c r="AR105" s="1">
        <v>98.528</v>
      </c>
      <c r="AU105" s="1">
        <f t="shared" si="3"/>
        <v>96.556</v>
      </c>
      <c r="AV105" s="1">
        <f t="shared" si="4"/>
        <v>99.67</v>
      </c>
      <c r="AW105" s="1">
        <f t="shared" si="5"/>
        <v>91.47</v>
      </c>
      <c r="AX105" s="2"/>
      <c r="AY105" s="2"/>
      <c r="AZ105" s="2"/>
      <c r="BA105" s="2"/>
      <c r="BB105" s="2"/>
    </row>
    <row r="106" spans="1:54" s="1" customFormat="1" ht="18" customHeight="1">
      <c r="A106" s="7" t="s">
        <v>283</v>
      </c>
      <c r="B106" s="1" t="s">
        <v>284</v>
      </c>
      <c r="C106" s="1" t="s">
        <v>11</v>
      </c>
      <c r="D106" s="1">
        <v>5</v>
      </c>
      <c r="E106" s="7" t="s">
        <v>449</v>
      </c>
      <c r="G106" s="1">
        <v>36.9</v>
      </c>
      <c r="I106" s="1">
        <v>39.13</v>
      </c>
      <c r="J106" s="1">
        <v>35.66</v>
      </c>
      <c r="K106" s="1">
        <v>36.94</v>
      </c>
      <c r="L106" s="1">
        <v>37.39</v>
      </c>
      <c r="M106" s="1">
        <v>39.13</v>
      </c>
      <c r="N106" s="1">
        <v>38.04</v>
      </c>
      <c r="O106" s="1">
        <v>37.07</v>
      </c>
      <c r="P106" s="1">
        <v>38.41</v>
      </c>
      <c r="Q106" s="1">
        <v>37.39</v>
      </c>
      <c r="R106" s="1">
        <v>37.78</v>
      </c>
      <c r="S106" s="1">
        <v>39.13</v>
      </c>
      <c r="T106" s="1">
        <v>37.2</v>
      </c>
      <c r="U106" s="1">
        <v>39.1</v>
      </c>
      <c r="V106" s="1">
        <v>39.13</v>
      </c>
      <c r="X106" s="1">
        <v>38.33</v>
      </c>
      <c r="Y106" s="1" t="s">
        <v>882</v>
      </c>
      <c r="Z106" s="1">
        <v>38.33</v>
      </c>
      <c r="AB106" s="1">
        <v>39.13</v>
      </c>
      <c r="AC106" s="1">
        <v>35.66</v>
      </c>
      <c r="AD106" s="1">
        <v>38.56</v>
      </c>
      <c r="AE106" s="1">
        <v>36.92</v>
      </c>
      <c r="AF106" s="1">
        <v>38.7</v>
      </c>
      <c r="AG106" s="1">
        <v>38.98</v>
      </c>
      <c r="AH106" s="1">
        <v>36.8</v>
      </c>
      <c r="AI106" s="1">
        <v>36</v>
      </c>
      <c r="AJ106" s="1">
        <v>38.86</v>
      </c>
      <c r="AK106" s="1">
        <v>37.96</v>
      </c>
      <c r="AL106" s="1">
        <v>38.75</v>
      </c>
      <c r="AN106" s="1">
        <v>37.85</v>
      </c>
      <c r="AO106" s="1">
        <v>37.56</v>
      </c>
      <c r="AR106" s="1">
        <v>38.04</v>
      </c>
      <c r="AS106" s="1">
        <v>35.28</v>
      </c>
      <c r="AU106" s="1">
        <f t="shared" si="3"/>
        <v>37.81593749999999</v>
      </c>
      <c r="AV106" s="1">
        <f t="shared" si="4"/>
        <v>39.13</v>
      </c>
      <c r="AW106" s="1">
        <f t="shared" si="5"/>
        <v>35.28</v>
      </c>
      <c r="AX106" s="2"/>
      <c r="AY106" s="2"/>
      <c r="AZ106" s="2"/>
      <c r="BA106" s="2"/>
      <c r="BB106" s="2"/>
    </row>
    <row r="107" spans="1:54" s="1" customFormat="1" ht="18" customHeight="1">
      <c r="A107" s="7" t="s">
        <v>88</v>
      </c>
      <c r="B107" s="1" t="s">
        <v>41</v>
      </c>
      <c r="C107" s="1" t="s">
        <v>31</v>
      </c>
      <c r="D107" s="1">
        <v>14</v>
      </c>
      <c r="E107" s="7" t="s">
        <v>462</v>
      </c>
      <c r="F107" s="1">
        <v>250.5</v>
      </c>
      <c r="G107" s="1">
        <v>244.36</v>
      </c>
      <c r="J107" s="1">
        <v>230.72</v>
      </c>
      <c r="K107" s="1">
        <v>236.64</v>
      </c>
      <c r="L107" s="1">
        <v>236.93</v>
      </c>
      <c r="M107" s="1">
        <v>259.13</v>
      </c>
      <c r="N107" s="1">
        <v>249.47</v>
      </c>
      <c r="O107" s="1">
        <v>241</v>
      </c>
      <c r="P107" s="1">
        <v>248.86</v>
      </c>
      <c r="Q107" s="1">
        <v>243.43</v>
      </c>
      <c r="S107" s="1">
        <v>259.13</v>
      </c>
      <c r="T107" s="1">
        <v>242</v>
      </c>
      <c r="U107" s="1">
        <v>240</v>
      </c>
      <c r="AC107" s="1">
        <v>230.72</v>
      </c>
      <c r="AH107" s="1">
        <v>250.04</v>
      </c>
      <c r="AI107" s="1">
        <v>249</v>
      </c>
      <c r="AJ107" s="1">
        <v>255</v>
      </c>
      <c r="AK107" s="1">
        <v>249.9</v>
      </c>
      <c r="AL107" s="1">
        <v>250</v>
      </c>
      <c r="AN107" s="1">
        <v>236.93</v>
      </c>
      <c r="AO107" s="1">
        <v>245.99</v>
      </c>
      <c r="AP107" s="1" t="s">
        <v>882</v>
      </c>
      <c r="AQ107" s="1">
        <v>251.72</v>
      </c>
      <c r="AR107" s="1">
        <v>246.15</v>
      </c>
      <c r="AS107" s="1">
        <v>250.45</v>
      </c>
      <c r="AU107" s="1">
        <f t="shared" si="3"/>
        <v>245.75291666666666</v>
      </c>
      <c r="AV107" s="1">
        <f t="shared" si="4"/>
        <v>259.13</v>
      </c>
      <c r="AW107" s="1">
        <f t="shared" si="5"/>
        <v>230.72</v>
      </c>
      <c r="AX107" s="2"/>
      <c r="AY107" s="2"/>
      <c r="AZ107" s="2"/>
      <c r="BA107" s="2"/>
      <c r="BB107" s="2"/>
    </row>
    <row r="108" spans="1:54" s="1" customFormat="1" ht="18" customHeight="1">
      <c r="A108" s="7" t="s">
        <v>48</v>
      </c>
      <c r="B108" s="1" t="s">
        <v>41</v>
      </c>
      <c r="C108" s="1" t="s">
        <v>31</v>
      </c>
      <c r="D108" s="1">
        <v>10</v>
      </c>
      <c r="E108" s="7" t="s">
        <v>133</v>
      </c>
      <c r="F108" s="1">
        <v>25.75</v>
      </c>
      <c r="G108" s="1">
        <v>24.17</v>
      </c>
      <c r="I108" s="1">
        <v>24.48</v>
      </c>
      <c r="J108" s="1">
        <v>25.16</v>
      </c>
      <c r="K108" s="1">
        <v>23.54</v>
      </c>
      <c r="L108" s="1">
        <v>24.53</v>
      </c>
      <c r="M108" s="1">
        <v>26.61</v>
      </c>
      <c r="N108" s="1">
        <v>25.4</v>
      </c>
      <c r="O108" s="1">
        <v>24.98</v>
      </c>
      <c r="R108" s="1">
        <v>25.88</v>
      </c>
      <c r="S108" s="1">
        <v>26.6</v>
      </c>
      <c r="T108" s="1">
        <v>24.95</v>
      </c>
      <c r="U108" s="1">
        <v>25.5</v>
      </c>
      <c r="X108" s="1">
        <v>25.17</v>
      </c>
      <c r="Y108" s="1" t="s">
        <v>882</v>
      </c>
      <c r="Z108" s="1">
        <v>24.43</v>
      </c>
      <c r="AA108" s="1">
        <v>25.74</v>
      </c>
      <c r="AB108" s="1">
        <v>26</v>
      </c>
      <c r="AC108" s="1">
        <v>25.15</v>
      </c>
      <c r="AD108" s="1">
        <v>26</v>
      </c>
      <c r="AE108" s="1">
        <v>25.5</v>
      </c>
      <c r="AF108" s="1">
        <v>25.62</v>
      </c>
      <c r="AG108" s="1">
        <v>26.34</v>
      </c>
      <c r="AJ108" s="1">
        <v>25.7</v>
      </c>
      <c r="AK108" s="1">
        <v>25.5</v>
      </c>
      <c r="AM108" s="1">
        <v>26.61</v>
      </c>
      <c r="AN108" s="1">
        <v>25.13</v>
      </c>
      <c r="AO108" s="1">
        <v>25.45</v>
      </c>
      <c r="AQ108" s="1">
        <v>25.9</v>
      </c>
      <c r="AR108" s="1">
        <v>25.74</v>
      </c>
      <c r="AS108" s="1">
        <v>24.2</v>
      </c>
      <c r="AU108" s="1">
        <f t="shared" si="3"/>
        <v>25.391000000000005</v>
      </c>
      <c r="AV108" s="1">
        <f t="shared" si="4"/>
        <v>26.61</v>
      </c>
      <c r="AW108" s="1">
        <f t="shared" si="5"/>
        <v>23.54</v>
      </c>
      <c r="AX108" s="2"/>
      <c r="AY108" s="2"/>
      <c r="AZ108" s="2"/>
      <c r="BA108" s="2"/>
      <c r="BB108" s="2"/>
    </row>
    <row r="109" spans="1:54" s="1" customFormat="1" ht="18" customHeight="1">
      <c r="A109" s="7" t="s">
        <v>283</v>
      </c>
      <c r="B109" s="1" t="s">
        <v>284</v>
      </c>
      <c r="C109" s="1" t="s">
        <v>11</v>
      </c>
      <c r="D109" s="1">
        <v>14</v>
      </c>
      <c r="E109" s="7" t="s">
        <v>449</v>
      </c>
      <c r="M109" s="1">
        <v>105.22</v>
      </c>
      <c r="AC109" s="1">
        <v>96.16</v>
      </c>
      <c r="AJ109" s="1">
        <v>104.79</v>
      </c>
      <c r="AR109" s="1">
        <v>102.581</v>
      </c>
      <c r="AU109" s="1">
        <f t="shared" si="3"/>
        <v>102.18775000000001</v>
      </c>
      <c r="AV109" s="1">
        <f t="shared" si="4"/>
        <v>105.22</v>
      </c>
      <c r="AW109" s="1">
        <f t="shared" si="5"/>
        <v>96.16</v>
      </c>
      <c r="AX109" s="2"/>
      <c r="AY109" s="2"/>
      <c r="AZ109" s="2"/>
      <c r="BA109" s="2"/>
      <c r="BB109" s="2"/>
    </row>
    <row r="110" spans="1:54" s="1" customFormat="1" ht="18" customHeight="1">
      <c r="A110" s="7" t="s">
        <v>401</v>
      </c>
      <c r="B110" s="1" t="s">
        <v>402</v>
      </c>
      <c r="C110" s="1" t="s">
        <v>403</v>
      </c>
      <c r="D110" s="1">
        <v>7</v>
      </c>
      <c r="E110" s="7" t="s">
        <v>449</v>
      </c>
      <c r="G110" s="1">
        <v>53.3</v>
      </c>
      <c r="J110" s="1">
        <v>50.4</v>
      </c>
      <c r="K110" s="1">
        <v>53.16</v>
      </c>
      <c r="N110" s="1">
        <v>54.3</v>
      </c>
      <c r="O110" s="1">
        <v>53.5</v>
      </c>
      <c r="Q110" s="1">
        <v>53.66</v>
      </c>
      <c r="R110" s="1">
        <v>51.5</v>
      </c>
      <c r="T110" s="1">
        <v>53.19</v>
      </c>
      <c r="Y110" s="1" t="s">
        <v>882</v>
      </c>
      <c r="AA110" s="1">
        <v>55.2496</v>
      </c>
      <c r="AC110" s="1">
        <v>50.4</v>
      </c>
      <c r="AD110" s="1">
        <v>55.39</v>
      </c>
      <c r="AE110" s="1">
        <v>56.5</v>
      </c>
      <c r="AG110" s="1">
        <v>55.82</v>
      </c>
      <c r="AI110" s="1">
        <v>53</v>
      </c>
      <c r="AJ110" s="1">
        <v>56.52</v>
      </c>
      <c r="AK110" s="1">
        <v>54.83</v>
      </c>
      <c r="AO110" s="1">
        <v>54.3</v>
      </c>
      <c r="AR110" s="1">
        <v>52.895</v>
      </c>
      <c r="AS110" s="1">
        <v>53.08</v>
      </c>
      <c r="AU110" s="1">
        <f t="shared" si="3"/>
        <v>53.73655789473684</v>
      </c>
      <c r="AV110" s="1">
        <f t="shared" si="4"/>
        <v>56.52</v>
      </c>
      <c r="AW110" s="1">
        <f t="shared" si="5"/>
        <v>50.4</v>
      </c>
      <c r="AX110" s="2"/>
      <c r="AY110" s="2"/>
      <c r="AZ110" s="2"/>
      <c r="BA110" s="2"/>
      <c r="BB110" s="2"/>
    </row>
    <row r="111" spans="1:54" s="1" customFormat="1" ht="18" customHeight="1">
      <c r="A111" s="7" t="s">
        <v>166</v>
      </c>
      <c r="B111" s="1" t="s">
        <v>10</v>
      </c>
      <c r="C111" s="1" t="s">
        <v>31</v>
      </c>
      <c r="D111" s="1">
        <v>5</v>
      </c>
      <c r="E111" s="7" t="s">
        <v>449</v>
      </c>
      <c r="F111" s="1">
        <v>40.4</v>
      </c>
      <c r="G111" s="1">
        <v>38.87</v>
      </c>
      <c r="H111" s="1">
        <v>35.44</v>
      </c>
      <c r="I111" s="1">
        <v>41.21</v>
      </c>
      <c r="J111" s="1">
        <v>38.81</v>
      </c>
      <c r="K111" s="1">
        <v>38.8</v>
      </c>
      <c r="L111" s="1">
        <v>39.53</v>
      </c>
      <c r="M111" s="1">
        <v>41.21</v>
      </c>
      <c r="N111" s="1">
        <v>39.93</v>
      </c>
      <c r="O111" s="1">
        <v>39.27</v>
      </c>
      <c r="P111" s="1">
        <v>40.53</v>
      </c>
      <c r="Q111" s="1">
        <v>39.53</v>
      </c>
      <c r="R111" s="1">
        <v>40.06</v>
      </c>
      <c r="S111" s="1">
        <v>41.21</v>
      </c>
      <c r="T111" s="1">
        <v>39.9</v>
      </c>
      <c r="U111" s="1">
        <v>41.21</v>
      </c>
      <c r="V111" s="1">
        <v>41.22</v>
      </c>
      <c r="X111" s="1">
        <v>40.39</v>
      </c>
      <c r="Y111" s="1" t="s">
        <v>882</v>
      </c>
      <c r="Z111" s="1">
        <v>40.39</v>
      </c>
      <c r="AB111" s="1">
        <v>40.8</v>
      </c>
      <c r="AC111" s="1">
        <v>38.8</v>
      </c>
      <c r="AD111" s="1">
        <v>40.64</v>
      </c>
      <c r="AE111" s="1">
        <v>38.77</v>
      </c>
      <c r="AF111" s="1">
        <v>40.75</v>
      </c>
      <c r="AG111" s="1">
        <v>41.12</v>
      </c>
      <c r="AH111" s="1">
        <v>40.6</v>
      </c>
      <c r="AI111" s="1">
        <v>39.8</v>
      </c>
      <c r="AJ111" s="1">
        <v>40.81</v>
      </c>
      <c r="AK111" s="1">
        <v>39.9</v>
      </c>
      <c r="AL111" s="1">
        <v>39.8</v>
      </c>
      <c r="AM111" s="1">
        <v>41.22</v>
      </c>
      <c r="AN111" s="1">
        <v>39.53</v>
      </c>
      <c r="AO111" s="1">
        <v>39.58</v>
      </c>
      <c r="AP111" s="1" t="s">
        <v>882</v>
      </c>
      <c r="AQ111" s="1">
        <v>40.8</v>
      </c>
      <c r="AR111" s="1">
        <v>39.86</v>
      </c>
      <c r="AS111" s="1">
        <v>37.19</v>
      </c>
      <c r="AU111" s="1">
        <f t="shared" si="3"/>
        <v>39.9411111111111</v>
      </c>
      <c r="AV111" s="1">
        <f t="shared" si="4"/>
        <v>41.22</v>
      </c>
      <c r="AW111" s="1">
        <f t="shared" si="5"/>
        <v>35.44</v>
      </c>
      <c r="AX111" s="2"/>
      <c r="AY111" s="2"/>
      <c r="AZ111" s="2"/>
      <c r="BA111" s="2"/>
      <c r="BB111" s="2"/>
    </row>
    <row r="112" spans="1:54" s="1" customFormat="1" ht="18" customHeight="1">
      <c r="A112" s="7" t="s">
        <v>166</v>
      </c>
      <c r="B112" s="1" t="s">
        <v>10</v>
      </c>
      <c r="C112" s="1" t="s">
        <v>31</v>
      </c>
      <c r="D112" s="1">
        <v>14</v>
      </c>
      <c r="E112" s="7" t="s">
        <v>449</v>
      </c>
      <c r="M112" s="1">
        <v>111.13</v>
      </c>
      <c r="AC112" s="1">
        <v>104.63</v>
      </c>
      <c r="AJ112" s="1">
        <v>110.05</v>
      </c>
      <c r="AR112" s="1">
        <v>107.489</v>
      </c>
      <c r="AU112" s="1">
        <f t="shared" si="3"/>
        <v>108.32475</v>
      </c>
      <c r="AV112" s="1">
        <f t="shared" si="4"/>
        <v>111.13</v>
      </c>
      <c r="AW112" s="1">
        <f t="shared" si="5"/>
        <v>104.63</v>
      </c>
      <c r="AX112" s="2"/>
      <c r="AY112" s="2"/>
      <c r="AZ112" s="2"/>
      <c r="BA112" s="2"/>
      <c r="BB112" s="2"/>
    </row>
    <row r="113" spans="1:54" s="1" customFormat="1" ht="18" customHeight="1">
      <c r="A113" s="7" t="s">
        <v>29</v>
      </c>
      <c r="B113" s="1" t="s">
        <v>30</v>
      </c>
      <c r="C113" s="1" t="s">
        <v>31</v>
      </c>
      <c r="D113" s="1">
        <v>7</v>
      </c>
      <c r="E113" s="7" t="s">
        <v>92</v>
      </c>
      <c r="F113" s="1">
        <v>22.54</v>
      </c>
      <c r="G113" s="1">
        <v>22.33</v>
      </c>
      <c r="H113" s="1">
        <v>22.01</v>
      </c>
      <c r="I113" s="1">
        <v>22.79</v>
      </c>
      <c r="J113" s="1">
        <v>22.533</v>
      </c>
      <c r="L113" s="1">
        <v>22.04</v>
      </c>
      <c r="M113" s="1">
        <v>24.6</v>
      </c>
      <c r="O113" s="1">
        <v>22.22</v>
      </c>
      <c r="P113" s="1">
        <v>22.75</v>
      </c>
      <c r="Q113" s="1">
        <v>22.04</v>
      </c>
      <c r="R113" s="1">
        <v>22.38</v>
      </c>
      <c r="S113" s="1">
        <v>24.6</v>
      </c>
      <c r="U113" s="1">
        <v>22.8</v>
      </c>
      <c r="V113" s="1">
        <v>24.598</v>
      </c>
      <c r="AB113" s="1">
        <v>23.8</v>
      </c>
      <c r="AE113" s="1">
        <v>22.67</v>
      </c>
      <c r="AF113" s="1">
        <v>23.31</v>
      </c>
      <c r="AG113" s="1">
        <v>22.46</v>
      </c>
      <c r="AH113" s="1">
        <v>23.60001</v>
      </c>
      <c r="AJ113" s="1">
        <v>22.67</v>
      </c>
      <c r="AK113" s="1">
        <v>22.75</v>
      </c>
      <c r="AL113" s="1">
        <v>22.8</v>
      </c>
      <c r="AM113" s="1">
        <v>23.39</v>
      </c>
      <c r="AO113" s="1">
        <v>22.85</v>
      </c>
      <c r="AQ113" s="1">
        <v>23.8</v>
      </c>
      <c r="AR113" s="1">
        <v>22.737</v>
      </c>
      <c r="AS113" s="1">
        <v>22.48</v>
      </c>
      <c r="AU113" s="1">
        <f t="shared" si="3"/>
        <v>22.94622259259259</v>
      </c>
      <c r="AV113" s="1">
        <f t="shared" si="4"/>
        <v>24.6</v>
      </c>
      <c r="AW113" s="1">
        <f t="shared" si="5"/>
        <v>22.01</v>
      </c>
      <c r="AX113" s="2"/>
      <c r="AY113" s="2"/>
      <c r="AZ113" s="2"/>
      <c r="BA113" s="2"/>
      <c r="BB113" s="2"/>
    </row>
    <row r="114" spans="1:54" s="1" customFormat="1" ht="18" customHeight="1">
      <c r="A114" s="7" t="s">
        <v>360</v>
      </c>
      <c r="B114" s="1" t="s">
        <v>17</v>
      </c>
      <c r="C114" s="1" t="s">
        <v>361</v>
      </c>
      <c r="D114" s="1">
        <v>1</v>
      </c>
      <c r="E114" s="7" t="s">
        <v>465</v>
      </c>
      <c r="F114" s="1">
        <v>157</v>
      </c>
      <c r="G114" s="1">
        <v>154.44</v>
      </c>
      <c r="H114" s="1">
        <v>149.22</v>
      </c>
      <c r="J114" s="1">
        <v>153.42</v>
      </c>
      <c r="K114" s="1">
        <v>153.63</v>
      </c>
      <c r="M114" s="1">
        <v>161.67</v>
      </c>
      <c r="N114" s="1">
        <v>163.22</v>
      </c>
      <c r="O114" s="1">
        <v>153.39</v>
      </c>
      <c r="P114" s="1">
        <v>159.16</v>
      </c>
      <c r="Q114" s="1">
        <v>152.69</v>
      </c>
      <c r="R114" s="1">
        <v>152</v>
      </c>
      <c r="S114" s="1">
        <v>163.57</v>
      </c>
      <c r="X114" s="1">
        <v>163.56</v>
      </c>
      <c r="Z114" s="1">
        <v>163.44</v>
      </c>
      <c r="AA114" s="1">
        <v>151.67</v>
      </c>
      <c r="AB114" s="1">
        <v>168.9</v>
      </c>
      <c r="AC114" s="1">
        <v>153.41</v>
      </c>
      <c r="AD114" s="1">
        <v>151.96</v>
      </c>
      <c r="AE114" s="1">
        <v>158</v>
      </c>
      <c r="AF114" s="1">
        <v>151.96</v>
      </c>
      <c r="AJ114" s="1">
        <v>158</v>
      </c>
      <c r="AK114" s="1">
        <v>152.69</v>
      </c>
      <c r="AL114" s="1">
        <v>163.45</v>
      </c>
      <c r="AN114" s="1">
        <v>151.67</v>
      </c>
      <c r="AO114" s="1">
        <v>170.45</v>
      </c>
      <c r="AR114" s="1">
        <v>163.224</v>
      </c>
      <c r="AS114" s="1">
        <v>162</v>
      </c>
      <c r="AU114" s="1">
        <f t="shared" si="3"/>
        <v>157.69607407407406</v>
      </c>
      <c r="AV114" s="1">
        <f t="shared" si="4"/>
        <v>170.45</v>
      </c>
      <c r="AW114" s="1">
        <f t="shared" si="5"/>
        <v>149.22</v>
      </c>
      <c r="AX114" s="2"/>
      <c r="AY114" s="2"/>
      <c r="AZ114" s="2"/>
      <c r="BA114" s="2"/>
      <c r="BB114" s="2"/>
    </row>
    <row r="115" spans="1:54" s="1" customFormat="1" ht="18" customHeight="1">
      <c r="A115" s="7" t="s">
        <v>369</v>
      </c>
      <c r="B115" s="1" t="s">
        <v>10</v>
      </c>
      <c r="C115" s="1" t="s">
        <v>370</v>
      </c>
      <c r="D115" s="1">
        <v>10</v>
      </c>
      <c r="E115" s="7" t="s">
        <v>241</v>
      </c>
      <c r="G115" s="1">
        <v>112.64</v>
      </c>
      <c r="I115" s="1">
        <v>138.46</v>
      </c>
      <c r="J115" s="1">
        <v>112.64</v>
      </c>
      <c r="K115" s="1">
        <v>115.97</v>
      </c>
      <c r="L115" s="1">
        <v>117.28</v>
      </c>
      <c r="N115" s="1">
        <v>124.72</v>
      </c>
      <c r="O115" s="1">
        <v>121.54</v>
      </c>
      <c r="P115" s="1">
        <v>127.22</v>
      </c>
      <c r="Q115" s="1">
        <v>119.35</v>
      </c>
      <c r="R115" s="1">
        <v>114.6</v>
      </c>
      <c r="S115" s="1">
        <v>129.8</v>
      </c>
      <c r="T115" s="1">
        <v>119.6</v>
      </c>
      <c r="U115" s="1">
        <v>127.21</v>
      </c>
      <c r="X115" s="1">
        <v>126.78</v>
      </c>
      <c r="Y115" s="1" t="s">
        <v>882</v>
      </c>
      <c r="Z115" s="1">
        <v>123.4</v>
      </c>
      <c r="AA115" s="1">
        <v>117.28</v>
      </c>
      <c r="AB115" s="1">
        <v>132</v>
      </c>
      <c r="AC115" s="1">
        <v>112.63</v>
      </c>
      <c r="AD115" s="1">
        <v>127.73</v>
      </c>
      <c r="AE115" s="1">
        <v>134.9</v>
      </c>
      <c r="AF115" s="1">
        <v>128.24</v>
      </c>
      <c r="AG115" s="1">
        <v>126.91</v>
      </c>
      <c r="AI115" s="1">
        <v>140</v>
      </c>
      <c r="AJ115" s="1">
        <v>135</v>
      </c>
      <c r="AK115" s="1">
        <v>122.37</v>
      </c>
      <c r="AL115" s="1">
        <v>125.4</v>
      </c>
      <c r="AN115" s="1">
        <v>117.28</v>
      </c>
      <c r="AO115" s="1">
        <v>124.72</v>
      </c>
      <c r="AP115" s="1" t="s">
        <v>882</v>
      </c>
      <c r="AQ115" s="1">
        <v>132</v>
      </c>
      <c r="AR115" s="1">
        <v>121.15</v>
      </c>
      <c r="AS115" s="1">
        <v>122.57</v>
      </c>
      <c r="AU115" s="1">
        <f t="shared" si="3"/>
        <v>124.23838709677419</v>
      </c>
      <c r="AV115" s="1">
        <f t="shared" si="4"/>
        <v>140</v>
      </c>
      <c r="AW115" s="1">
        <f t="shared" si="5"/>
        <v>112.63</v>
      </c>
      <c r="AX115" s="2"/>
      <c r="AY115" s="2"/>
      <c r="AZ115" s="2"/>
      <c r="BA115" s="2"/>
      <c r="BB115" s="2"/>
    </row>
    <row r="116" spans="1:54" s="1" customFormat="1" ht="18" customHeight="1">
      <c r="A116" s="7" t="s">
        <v>170</v>
      </c>
      <c r="B116" s="1" t="s">
        <v>5</v>
      </c>
      <c r="C116" s="1" t="s">
        <v>120</v>
      </c>
      <c r="D116" s="1">
        <v>1</v>
      </c>
      <c r="E116" s="7" t="s">
        <v>473</v>
      </c>
      <c r="F116" s="1">
        <v>561</v>
      </c>
      <c r="G116" s="1">
        <v>547.8</v>
      </c>
      <c r="H116" s="1">
        <v>503.65</v>
      </c>
      <c r="I116" s="1">
        <v>581</v>
      </c>
      <c r="J116" s="1">
        <v>560</v>
      </c>
      <c r="K116" s="1">
        <v>553.67</v>
      </c>
      <c r="L116" s="1">
        <v>560</v>
      </c>
      <c r="M116" s="1">
        <v>585</v>
      </c>
      <c r="N116" s="1">
        <v>569.9</v>
      </c>
      <c r="O116" s="1">
        <v>569.98</v>
      </c>
      <c r="P116" s="1">
        <v>571.71</v>
      </c>
      <c r="Q116" s="1">
        <v>560</v>
      </c>
      <c r="R116" s="1">
        <v>559.5</v>
      </c>
      <c r="S116" s="1">
        <v>605</v>
      </c>
      <c r="T116" s="1">
        <v>560</v>
      </c>
      <c r="U116" s="1">
        <v>570</v>
      </c>
      <c r="V116" s="1">
        <v>585</v>
      </c>
      <c r="W116" s="1">
        <v>561</v>
      </c>
      <c r="AC116" s="1">
        <v>560</v>
      </c>
      <c r="AE116" s="1">
        <v>572</v>
      </c>
      <c r="AF116" s="1">
        <v>572.642</v>
      </c>
      <c r="AH116" s="1">
        <v>563</v>
      </c>
      <c r="AI116" s="1">
        <v>580.9</v>
      </c>
      <c r="AJ116" s="1">
        <v>572.68</v>
      </c>
      <c r="AK116" s="1">
        <v>582</v>
      </c>
      <c r="AL116" s="1">
        <v>581</v>
      </c>
      <c r="AN116" s="1">
        <v>560</v>
      </c>
      <c r="AO116" s="1">
        <v>585</v>
      </c>
      <c r="AQ116" s="1">
        <v>580</v>
      </c>
      <c r="AR116" s="1">
        <v>567.6</v>
      </c>
      <c r="AS116" s="1">
        <v>560.5</v>
      </c>
      <c r="AU116" s="1">
        <f t="shared" si="3"/>
        <v>567.7913548387097</v>
      </c>
      <c r="AV116" s="1">
        <f t="shared" si="4"/>
        <v>605</v>
      </c>
      <c r="AW116" s="1">
        <f t="shared" si="5"/>
        <v>503.65</v>
      </c>
      <c r="AX116" s="2"/>
      <c r="AY116" s="2"/>
      <c r="AZ116" s="2"/>
      <c r="BA116" s="2"/>
      <c r="BB116" s="2"/>
    </row>
    <row r="117" spans="1:54" s="1" customFormat="1" ht="18" customHeight="1">
      <c r="A117" s="7" t="s">
        <v>40</v>
      </c>
      <c r="B117" s="1" t="s">
        <v>41</v>
      </c>
      <c r="C117" s="1" t="s">
        <v>42</v>
      </c>
      <c r="D117" s="1">
        <v>30</v>
      </c>
      <c r="E117" s="7" t="s">
        <v>467</v>
      </c>
      <c r="F117" s="1">
        <v>82.68</v>
      </c>
      <c r="J117" s="1">
        <v>87.51</v>
      </c>
      <c r="K117" s="1">
        <v>88.9</v>
      </c>
      <c r="L117" s="1">
        <v>86.71</v>
      </c>
      <c r="N117" s="1">
        <v>92.16</v>
      </c>
      <c r="O117" s="1">
        <v>82.57</v>
      </c>
      <c r="Q117" s="1">
        <v>80</v>
      </c>
      <c r="R117" s="1">
        <v>83.71</v>
      </c>
      <c r="S117" s="1">
        <v>97.4</v>
      </c>
      <c r="T117" s="1">
        <v>87.61</v>
      </c>
      <c r="U117" s="1">
        <v>86.71</v>
      </c>
      <c r="V117" s="1">
        <v>99.9</v>
      </c>
      <c r="X117" s="1">
        <v>96.81</v>
      </c>
      <c r="AF117" s="1">
        <v>87.18</v>
      </c>
      <c r="AG117" s="1">
        <v>113.05</v>
      </c>
      <c r="AJ117" s="1">
        <v>90</v>
      </c>
      <c r="AL117" s="1" t="s">
        <v>882</v>
      </c>
      <c r="AO117" s="1">
        <v>95.51</v>
      </c>
      <c r="AS117" s="1">
        <v>84</v>
      </c>
      <c r="AU117" s="1">
        <f t="shared" si="3"/>
        <v>90.13388888888889</v>
      </c>
      <c r="AV117" s="1">
        <f t="shared" si="4"/>
        <v>113.05</v>
      </c>
      <c r="AW117" s="1">
        <f t="shared" si="5"/>
        <v>80</v>
      </c>
      <c r="AX117" s="2"/>
      <c r="AY117" s="2"/>
      <c r="AZ117" s="2"/>
      <c r="BA117" s="2"/>
      <c r="BB117" s="2"/>
    </row>
    <row r="118" spans="1:54" s="1" customFormat="1" ht="18" customHeight="1">
      <c r="A118" s="7" t="s">
        <v>475</v>
      </c>
      <c r="B118" s="1" t="s">
        <v>17</v>
      </c>
      <c r="C118" s="1" t="s">
        <v>476</v>
      </c>
      <c r="D118" s="1">
        <v>1</v>
      </c>
      <c r="E118" s="7" t="s">
        <v>304</v>
      </c>
      <c r="F118" s="1">
        <v>773.67</v>
      </c>
      <c r="G118" s="1">
        <v>779</v>
      </c>
      <c r="H118" s="1">
        <v>739.13</v>
      </c>
      <c r="I118" s="1">
        <v>854.7</v>
      </c>
      <c r="J118" s="1">
        <v>749.441</v>
      </c>
      <c r="K118" s="1">
        <v>770.3</v>
      </c>
      <c r="L118" s="1">
        <v>765.19</v>
      </c>
      <c r="M118" s="1">
        <v>925</v>
      </c>
      <c r="N118" s="1">
        <v>776.51</v>
      </c>
      <c r="O118" s="1">
        <v>747.83</v>
      </c>
      <c r="P118" s="1">
        <v>805.84</v>
      </c>
      <c r="Q118" s="1">
        <v>870</v>
      </c>
      <c r="R118" s="1">
        <v>757.94</v>
      </c>
      <c r="U118" s="1">
        <v>714</v>
      </c>
      <c r="AC118" s="1">
        <v>749.44</v>
      </c>
      <c r="AF118" s="1">
        <v>804.8</v>
      </c>
      <c r="AG118" s="1">
        <v>845.09</v>
      </c>
      <c r="AH118" s="1">
        <v>765.1</v>
      </c>
      <c r="AI118" s="1">
        <v>840.7</v>
      </c>
      <c r="AJ118" s="1">
        <v>838.75</v>
      </c>
      <c r="AK118" s="1">
        <v>869</v>
      </c>
      <c r="AL118" s="1">
        <v>755</v>
      </c>
      <c r="AN118" s="1">
        <v>799.67</v>
      </c>
      <c r="AO118" s="1">
        <v>759</v>
      </c>
      <c r="AR118" s="1">
        <v>747.83</v>
      </c>
      <c r="AS118" s="1">
        <v>800</v>
      </c>
      <c r="AU118" s="1">
        <f t="shared" si="3"/>
        <v>792.4204230769233</v>
      </c>
      <c r="AV118" s="1">
        <f t="shared" si="4"/>
        <v>925</v>
      </c>
      <c r="AW118" s="1">
        <f t="shared" si="5"/>
        <v>714</v>
      </c>
      <c r="AX118" s="2"/>
      <c r="AY118" s="2"/>
      <c r="AZ118" s="2"/>
      <c r="BA118" s="2"/>
      <c r="BB118" s="2"/>
    </row>
    <row r="119" spans="1:54" s="1" customFormat="1" ht="18" customHeight="1">
      <c r="A119" s="7" t="s">
        <v>188</v>
      </c>
      <c r="B119" s="1" t="s">
        <v>10</v>
      </c>
      <c r="C119" s="1" t="s">
        <v>47</v>
      </c>
      <c r="D119" s="1">
        <v>10</v>
      </c>
      <c r="E119" s="7" t="s">
        <v>462</v>
      </c>
      <c r="F119" s="1">
        <v>24.696</v>
      </c>
      <c r="G119" s="1">
        <v>23.5</v>
      </c>
      <c r="J119" s="1">
        <v>24.41</v>
      </c>
      <c r="K119" s="1">
        <v>23.75</v>
      </c>
      <c r="L119" s="1">
        <v>24.48</v>
      </c>
      <c r="N119" s="1">
        <v>24.41</v>
      </c>
      <c r="O119" s="1">
        <v>23.94</v>
      </c>
      <c r="P119" s="1">
        <v>24.08</v>
      </c>
      <c r="Q119" s="1">
        <v>24.46</v>
      </c>
      <c r="R119" s="1">
        <v>21.97</v>
      </c>
      <c r="T119" s="1">
        <v>24.08</v>
      </c>
      <c r="U119" s="1">
        <v>24.18</v>
      </c>
      <c r="V119" s="1">
        <v>24.7</v>
      </c>
      <c r="X119" s="1">
        <v>24.7</v>
      </c>
      <c r="Z119" s="1">
        <v>24.65</v>
      </c>
      <c r="AA119" s="1">
        <v>24.36</v>
      </c>
      <c r="AB119" s="1">
        <v>24</v>
      </c>
      <c r="AC119" s="1">
        <v>24.41</v>
      </c>
      <c r="AD119" s="1">
        <v>24.37</v>
      </c>
      <c r="AF119" s="1">
        <v>24.18</v>
      </c>
      <c r="AG119" s="1">
        <v>24.74</v>
      </c>
      <c r="AJ119" s="1">
        <v>24.67</v>
      </c>
      <c r="AK119" s="1">
        <v>22.22</v>
      </c>
      <c r="AL119" s="1">
        <v>24.69</v>
      </c>
      <c r="AM119" s="1">
        <v>24.7</v>
      </c>
      <c r="AN119" s="1">
        <v>24.7</v>
      </c>
      <c r="AO119" s="1">
        <v>23.47</v>
      </c>
      <c r="AR119" s="1">
        <v>24.19</v>
      </c>
      <c r="AS119" s="1">
        <v>22.63</v>
      </c>
      <c r="AU119" s="1">
        <f t="shared" si="3"/>
        <v>24.115034482758627</v>
      </c>
      <c r="AV119" s="1">
        <f t="shared" si="4"/>
        <v>24.74</v>
      </c>
      <c r="AW119" s="1">
        <f t="shared" si="5"/>
        <v>21.97</v>
      </c>
      <c r="AX119" s="2"/>
      <c r="AY119" s="2"/>
      <c r="AZ119" s="2"/>
      <c r="BA119" s="2"/>
      <c r="BB119" s="2"/>
    </row>
    <row r="120" spans="1:54" s="1" customFormat="1" ht="18" customHeight="1">
      <c r="A120" s="7" t="s">
        <v>404</v>
      </c>
      <c r="B120" s="1" t="s">
        <v>30</v>
      </c>
      <c r="C120" s="1" t="s">
        <v>184</v>
      </c>
      <c r="D120" s="1">
        <v>7</v>
      </c>
      <c r="E120" s="7" t="s">
        <v>92</v>
      </c>
      <c r="F120" s="1">
        <v>167.33</v>
      </c>
      <c r="G120" s="1">
        <v>168.5</v>
      </c>
      <c r="J120" s="1">
        <v>161</v>
      </c>
      <c r="L120" s="1">
        <v>170.43</v>
      </c>
      <c r="M120" s="1">
        <v>170.43</v>
      </c>
      <c r="N120" s="1">
        <v>170.31</v>
      </c>
      <c r="O120" s="1">
        <v>164.3</v>
      </c>
      <c r="P120" s="1">
        <v>167.71</v>
      </c>
      <c r="Q120" s="1">
        <v>165.42</v>
      </c>
      <c r="R120" s="1">
        <v>165</v>
      </c>
      <c r="T120" s="1">
        <v>162.04</v>
      </c>
      <c r="U120" s="1">
        <v>170.44</v>
      </c>
      <c r="Z120" s="1">
        <v>169.085</v>
      </c>
      <c r="AA120" s="1">
        <v>167.5499</v>
      </c>
      <c r="AB120" s="1">
        <v>170.3</v>
      </c>
      <c r="AD120" s="1">
        <v>166.3</v>
      </c>
      <c r="AE120" s="1">
        <v>169.5</v>
      </c>
      <c r="AF120" s="1">
        <v>164.89</v>
      </c>
      <c r="AG120" s="1">
        <v>165.72</v>
      </c>
      <c r="AI120" s="1">
        <v>169.11</v>
      </c>
      <c r="AJ120" s="1">
        <v>169.5</v>
      </c>
      <c r="AK120" s="1">
        <v>168.5</v>
      </c>
      <c r="AL120" s="1">
        <v>169.14</v>
      </c>
      <c r="AN120" s="1">
        <v>167.55</v>
      </c>
      <c r="AO120" s="1">
        <v>170.43</v>
      </c>
      <c r="AQ120" s="1">
        <v>170.31</v>
      </c>
      <c r="AR120" s="1">
        <v>170.435</v>
      </c>
      <c r="AS120" s="1">
        <v>170.43</v>
      </c>
      <c r="AU120" s="1">
        <f t="shared" si="3"/>
        <v>167.91642500000006</v>
      </c>
      <c r="AV120" s="1">
        <f t="shared" si="4"/>
        <v>170.44</v>
      </c>
      <c r="AW120" s="1">
        <f t="shared" si="5"/>
        <v>161</v>
      </c>
      <c r="AX120" s="2"/>
      <c r="AY120" s="2"/>
      <c r="AZ120" s="2"/>
      <c r="BA120" s="2"/>
      <c r="BB120" s="2"/>
    </row>
    <row r="121" spans="1:54" s="1" customFormat="1" ht="18" customHeight="1">
      <c r="A121" s="7" t="s">
        <v>404</v>
      </c>
      <c r="B121" s="1" t="s">
        <v>30</v>
      </c>
      <c r="C121" s="1" t="s">
        <v>405</v>
      </c>
      <c r="D121" s="1">
        <v>7</v>
      </c>
      <c r="E121" s="7" t="s">
        <v>92</v>
      </c>
      <c r="F121" s="1">
        <v>284.46</v>
      </c>
      <c r="G121" s="1">
        <v>286.45</v>
      </c>
      <c r="H121" s="1">
        <v>259.95</v>
      </c>
      <c r="J121" s="1">
        <v>286.839</v>
      </c>
      <c r="K121" s="1">
        <v>286.27</v>
      </c>
      <c r="L121" s="1">
        <v>289.57</v>
      </c>
      <c r="M121" s="1">
        <v>289.57</v>
      </c>
      <c r="N121" s="1">
        <v>289.55</v>
      </c>
      <c r="O121" s="1">
        <v>284.7</v>
      </c>
      <c r="P121" s="1">
        <v>287.29</v>
      </c>
      <c r="Q121" s="1">
        <v>285.12</v>
      </c>
      <c r="R121" s="1">
        <v>288</v>
      </c>
      <c r="T121" s="1">
        <v>280.3</v>
      </c>
      <c r="U121" s="1">
        <v>289.57</v>
      </c>
      <c r="Z121" s="1">
        <v>287.231</v>
      </c>
      <c r="AA121" s="1">
        <v>284.8398</v>
      </c>
      <c r="AB121" s="1">
        <v>289</v>
      </c>
      <c r="AC121" s="1">
        <v>286.83</v>
      </c>
      <c r="AD121" s="1">
        <v>286.46</v>
      </c>
      <c r="AE121" s="1">
        <v>289.55</v>
      </c>
      <c r="AF121" s="1">
        <v>285.82</v>
      </c>
      <c r="AG121" s="1">
        <v>286.84</v>
      </c>
      <c r="AH121" s="1">
        <v>286.44</v>
      </c>
      <c r="AI121" s="1">
        <v>287.22</v>
      </c>
      <c r="AJ121" s="1">
        <v>289.55</v>
      </c>
      <c r="AK121" s="1">
        <v>286.45</v>
      </c>
      <c r="AL121" s="1">
        <v>287.23</v>
      </c>
      <c r="AN121" s="1">
        <v>284.84</v>
      </c>
      <c r="AO121" s="1">
        <v>289.74</v>
      </c>
      <c r="AR121" s="1">
        <v>289.739</v>
      </c>
      <c r="AS121" s="1">
        <v>289.57</v>
      </c>
      <c r="AU121" s="1">
        <f t="shared" si="3"/>
        <v>286.28996129032254</v>
      </c>
      <c r="AV121" s="1">
        <f t="shared" si="4"/>
        <v>289.74</v>
      </c>
      <c r="AW121" s="1">
        <f t="shared" si="5"/>
        <v>259.95</v>
      </c>
      <c r="AX121" s="2"/>
      <c r="AY121" s="2"/>
      <c r="AZ121" s="2"/>
      <c r="BA121" s="2"/>
      <c r="BB121" s="2"/>
    </row>
    <row r="122" spans="1:54" s="1" customFormat="1" ht="18" customHeight="1">
      <c r="A122" s="7" t="s">
        <v>125</v>
      </c>
      <c r="B122" s="1" t="s">
        <v>10</v>
      </c>
      <c r="C122" s="1" t="s">
        <v>63</v>
      </c>
      <c r="D122" s="1">
        <v>10</v>
      </c>
      <c r="E122" s="7" t="s">
        <v>462</v>
      </c>
      <c r="F122" s="1">
        <v>102</v>
      </c>
      <c r="G122" s="1">
        <v>99.96</v>
      </c>
      <c r="H122" s="1">
        <v>91.84</v>
      </c>
      <c r="I122" s="1">
        <v>105</v>
      </c>
      <c r="J122" s="1">
        <v>97.54</v>
      </c>
      <c r="K122" s="1">
        <v>97.71</v>
      </c>
      <c r="L122" s="1">
        <v>102.36</v>
      </c>
      <c r="M122" s="1">
        <v>105.21</v>
      </c>
      <c r="N122" s="1">
        <v>103.37</v>
      </c>
      <c r="O122" s="1">
        <v>100.13</v>
      </c>
      <c r="P122" s="1">
        <v>102.43</v>
      </c>
      <c r="Q122" s="1">
        <v>98.37</v>
      </c>
      <c r="R122" s="1">
        <v>98.89</v>
      </c>
      <c r="S122" s="1">
        <v>105.21</v>
      </c>
      <c r="T122" s="1">
        <v>98</v>
      </c>
      <c r="U122" s="1">
        <v>105</v>
      </c>
      <c r="V122" s="1">
        <v>100.87</v>
      </c>
      <c r="X122" s="1">
        <v>103.6</v>
      </c>
      <c r="Y122" s="1" t="s">
        <v>882</v>
      </c>
      <c r="Z122" s="1">
        <v>103</v>
      </c>
      <c r="AA122" s="1">
        <v>95.94</v>
      </c>
      <c r="AB122" s="1">
        <v>104.2</v>
      </c>
      <c r="AC122" s="1">
        <v>97.54</v>
      </c>
      <c r="AD122" s="1">
        <v>103.09</v>
      </c>
      <c r="AE122" s="1">
        <v>103</v>
      </c>
      <c r="AF122" s="1">
        <v>103.74</v>
      </c>
      <c r="AG122" s="1">
        <v>104.55</v>
      </c>
      <c r="AI122" s="1">
        <v>104.2</v>
      </c>
      <c r="AJ122" s="1">
        <v>103</v>
      </c>
      <c r="AK122" s="1">
        <v>104.9</v>
      </c>
      <c r="AL122" s="1">
        <v>103</v>
      </c>
      <c r="AM122" s="1">
        <v>105.22</v>
      </c>
      <c r="AN122" s="1">
        <v>95.94</v>
      </c>
      <c r="AO122" s="1">
        <v>102.9</v>
      </c>
      <c r="AP122" s="1" t="s">
        <v>882</v>
      </c>
      <c r="AQ122" s="1">
        <v>104.1</v>
      </c>
      <c r="AR122" s="1">
        <v>100</v>
      </c>
      <c r="AS122" s="1">
        <v>96.07</v>
      </c>
      <c r="AU122" s="1">
        <f t="shared" si="3"/>
        <v>101.44111111111111</v>
      </c>
      <c r="AV122" s="1">
        <f t="shared" si="4"/>
        <v>105.22</v>
      </c>
      <c r="AW122" s="1">
        <f t="shared" si="5"/>
        <v>91.84</v>
      </c>
      <c r="AX122" s="2"/>
      <c r="AY122" s="2"/>
      <c r="AZ122" s="2"/>
      <c r="BA122" s="2"/>
      <c r="BB122" s="2"/>
    </row>
    <row r="123" spans="1:54" s="1" customFormat="1" ht="18" customHeight="1">
      <c r="A123" s="7" t="s">
        <v>394</v>
      </c>
      <c r="B123" s="1" t="s">
        <v>5</v>
      </c>
      <c r="C123" s="1" t="s">
        <v>305</v>
      </c>
      <c r="D123" s="1">
        <v>1</v>
      </c>
      <c r="E123" s="7" t="s">
        <v>467</v>
      </c>
      <c r="F123" s="1">
        <v>126.11</v>
      </c>
      <c r="G123" s="1">
        <v>122.84</v>
      </c>
      <c r="I123" s="1">
        <v>126.49</v>
      </c>
      <c r="J123" s="1">
        <v>127.073</v>
      </c>
      <c r="K123" s="1">
        <v>128.03</v>
      </c>
      <c r="L123" s="1">
        <v>125.8</v>
      </c>
      <c r="M123" s="1">
        <v>128.7</v>
      </c>
      <c r="N123" s="1">
        <v>128</v>
      </c>
      <c r="O123" s="1">
        <v>126.11</v>
      </c>
      <c r="P123" s="1">
        <v>127.95</v>
      </c>
      <c r="Q123" s="1">
        <v>126.71</v>
      </c>
      <c r="R123" s="1">
        <v>125.8</v>
      </c>
      <c r="S123" s="1">
        <v>125.8</v>
      </c>
      <c r="T123" s="1">
        <v>125.74</v>
      </c>
      <c r="U123" s="1">
        <v>128.7</v>
      </c>
      <c r="X123" s="1">
        <v>128.7</v>
      </c>
      <c r="Y123" s="1" t="s">
        <v>882</v>
      </c>
      <c r="Z123" s="1">
        <v>127</v>
      </c>
      <c r="AA123" s="1">
        <v>127.4</v>
      </c>
      <c r="AB123" s="1">
        <v>128</v>
      </c>
      <c r="AC123" s="1">
        <v>125.8</v>
      </c>
      <c r="AD123" s="1">
        <v>126.13</v>
      </c>
      <c r="AE123" s="1">
        <v>128.68</v>
      </c>
      <c r="AF123" s="1">
        <v>126.64</v>
      </c>
      <c r="AG123" s="1">
        <v>126.73</v>
      </c>
      <c r="AH123" s="1">
        <v>123.95</v>
      </c>
      <c r="AI123" s="1">
        <v>130</v>
      </c>
      <c r="AJ123" s="1">
        <v>128.69</v>
      </c>
      <c r="AK123" s="1">
        <v>127</v>
      </c>
      <c r="AL123" s="1">
        <v>127</v>
      </c>
      <c r="AN123" s="1">
        <v>127.4</v>
      </c>
      <c r="AO123" s="1">
        <v>128.7</v>
      </c>
      <c r="AP123" s="1" t="s">
        <v>882</v>
      </c>
      <c r="AQ123" s="1">
        <v>127.99</v>
      </c>
      <c r="AR123" s="1">
        <v>140.95</v>
      </c>
      <c r="AS123" s="1">
        <v>126.28</v>
      </c>
      <c r="AU123" s="1">
        <f t="shared" si="3"/>
        <v>127.43802941176467</v>
      </c>
      <c r="AV123" s="1">
        <f t="shared" si="4"/>
        <v>140.95</v>
      </c>
      <c r="AW123" s="1">
        <f t="shared" si="5"/>
        <v>122.84</v>
      </c>
      <c r="AX123" s="2"/>
      <c r="AY123" s="2"/>
      <c r="AZ123" s="2"/>
      <c r="BA123" s="2"/>
      <c r="BB123" s="2"/>
    </row>
    <row r="124" spans="1:54" s="1" customFormat="1" ht="18" customHeight="1">
      <c r="A124" s="7" t="s">
        <v>296</v>
      </c>
      <c r="B124" s="1" t="s">
        <v>41</v>
      </c>
      <c r="C124" s="1" t="s">
        <v>297</v>
      </c>
      <c r="D124" s="1">
        <v>30</v>
      </c>
      <c r="E124" s="7" t="s">
        <v>470</v>
      </c>
      <c r="F124" s="1">
        <v>211.25</v>
      </c>
      <c r="G124" s="1">
        <v>216.5</v>
      </c>
      <c r="J124" s="1">
        <v>207.6</v>
      </c>
      <c r="K124" s="1">
        <v>210.27</v>
      </c>
      <c r="L124" s="1">
        <v>211.24</v>
      </c>
      <c r="M124" s="1">
        <v>213.15</v>
      </c>
      <c r="N124" s="1">
        <v>214.17</v>
      </c>
      <c r="O124" s="1">
        <v>207</v>
      </c>
      <c r="P124" s="1">
        <v>212.84</v>
      </c>
      <c r="Q124" s="1">
        <v>208.9</v>
      </c>
      <c r="R124" s="1">
        <v>208.9</v>
      </c>
      <c r="S124" s="1">
        <v>216.5</v>
      </c>
      <c r="T124" s="1">
        <v>203.63</v>
      </c>
      <c r="U124" s="1">
        <v>213.36</v>
      </c>
      <c r="V124" s="1">
        <v>216.51</v>
      </c>
      <c r="X124" s="1">
        <v>216.52</v>
      </c>
      <c r="Y124" s="1" t="s">
        <v>882</v>
      </c>
      <c r="Z124" s="1">
        <v>214.5</v>
      </c>
      <c r="AA124" s="1">
        <v>203.481</v>
      </c>
      <c r="AB124" s="1">
        <v>215.5</v>
      </c>
      <c r="AC124" s="1">
        <v>206.66</v>
      </c>
      <c r="AD124" s="1">
        <v>213.88</v>
      </c>
      <c r="AE124" s="1">
        <v>210</v>
      </c>
      <c r="AF124" s="1">
        <v>214.92</v>
      </c>
      <c r="AG124" s="1">
        <v>216.09</v>
      </c>
      <c r="AH124" s="1">
        <v>215.0001</v>
      </c>
      <c r="AI124" s="1">
        <v>214</v>
      </c>
      <c r="AJ124" s="1">
        <v>212</v>
      </c>
      <c r="AK124" s="1">
        <v>203.2</v>
      </c>
      <c r="AL124" s="1">
        <v>215</v>
      </c>
      <c r="AN124" s="1">
        <v>204.99</v>
      </c>
      <c r="AO124" s="1">
        <v>216.14</v>
      </c>
      <c r="AQ124" s="1">
        <v>215.4</v>
      </c>
      <c r="AR124" s="1">
        <v>214.167</v>
      </c>
      <c r="AS124" s="1">
        <v>211.99</v>
      </c>
      <c r="AU124" s="1">
        <f t="shared" si="3"/>
        <v>211.91935588235296</v>
      </c>
      <c r="AV124" s="1">
        <f t="shared" si="4"/>
        <v>216.52</v>
      </c>
      <c r="AW124" s="1">
        <f t="shared" si="5"/>
        <v>203.2</v>
      </c>
      <c r="AX124" s="2"/>
      <c r="AY124" s="2"/>
      <c r="AZ124" s="2"/>
      <c r="BA124" s="2"/>
      <c r="BB124" s="2"/>
    </row>
    <row r="125" spans="1:54" s="1" customFormat="1" ht="18" customHeight="1">
      <c r="A125" s="7" t="s">
        <v>142</v>
      </c>
      <c r="B125" s="1" t="s">
        <v>10</v>
      </c>
      <c r="C125" s="1" t="s">
        <v>102</v>
      </c>
      <c r="D125" s="1">
        <v>7</v>
      </c>
      <c r="E125" s="7" t="s">
        <v>434</v>
      </c>
      <c r="F125" s="1">
        <v>24.09</v>
      </c>
      <c r="G125" s="1">
        <v>39.89</v>
      </c>
      <c r="H125" s="1">
        <v>38.43</v>
      </c>
      <c r="J125" s="1">
        <v>39.907</v>
      </c>
      <c r="K125" s="1">
        <v>41.66</v>
      </c>
      <c r="L125" s="1">
        <v>41.65</v>
      </c>
      <c r="M125" s="1">
        <v>48.17</v>
      </c>
      <c r="N125" s="1">
        <v>42.63</v>
      </c>
      <c r="O125" s="1">
        <v>42.4</v>
      </c>
      <c r="Q125" s="1">
        <v>41.65</v>
      </c>
      <c r="R125" s="1">
        <v>41.8</v>
      </c>
      <c r="V125" s="1">
        <v>42.7</v>
      </c>
      <c r="X125" s="1">
        <v>42.87</v>
      </c>
      <c r="Y125" s="1" t="s">
        <v>882</v>
      </c>
      <c r="Z125" s="1">
        <v>42.7</v>
      </c>
      <c r="AB125" s="1">
        <v>42.7</v>
      </c>
      <c r="AC125" s="1">
        <v>48.17</v>
      </c>
      <c r="AI125" s="1">
        <v>42.6</v>
      </c>
      <c r="AJ125" s="1">
        <v>43</v>
      </c>
      <c r="AL125" s="1">
        <v>43</v>
      </c>
      <c r="AN125" s="1">
        <v>40.82</v>
      </c>
      <c r="AO125" s="1">
        <v>42.92</v>
      </c>
      <c r="AQ125" s="1">
        <v>42</v>
      </c>
      <c r="AR125" s="1">
        <v>43.4</v>
      </c>
      <c r="AS125" s="1">
        <v>43.81</v>
      </c>
      <c r="AU125" s="1">
        <f t="shared" si="3"/>
        <v>41.79029166666667</v>
      </c>
      <c r="AV125" s="1">
        <f t="shared" si="4"/>
        <v>48.17</v>
      </c>
      <c r="AW125" s="1">
        <f t="shared" si="5"/>
        <v>24.09</v>
      </c>
      <c r="AX125" s="2"/>
      <c r="AY125" s="2"/>
      <c r="AZ125" s="2"/>
      <c r="BA125" s="2"/>
      <c r="BB125" s="2"/>
    </row>
    <row r="126" spans="1:54" s="1" customFormat="1" ht="18" customHeight="1">
      <c r="A126" s="7" t="s">
        <v>116</v>
      </c>
      <c r="B126" s="1" t="s">
        <v>17</v>
      </c>
      <c r="C126" s="1" t="s">
        <v>117</v>
      </c>
      <c r="D126" s="1">
        <v>1</v>
      </c>
      <c r="E126" s="7" t="s">
        <v>118</v>
      </c>
      <c r="F126" s="1">
        <v>42</v>
      </c>
      <c r="G126" s="1">
        <v>38.5</v>
      </c>
      <c r="I126" s="1">
        <v>46.8</v>
      </c>
      <c r="J126" s="1">
        <v>38.528</v>
      </c>
      <c r="K126" s="1">
        <v>39.88</v>
      </c>
      <c r="L126" s="1">
        <v>38.5</v>
      </c>
      <c r="M126" s="1">
        <v>45.22</v>
      </c>
      <c r="N126" s="1">
        <v>41.44</v>
      </c>
      <c r="O126" s="1">
        <v>40.84</v>
      </c>
      <c r="P126" s="1">
        <v>42.93</v>
      </c>
      <c r="Q126" s="1">
        <v>40.47</v>
      </c>
      <c r="R126" s="1">
        <v>38.5</v>
      </c>
      <c r="S126" s="1">
        <v>45.47</v>
      </c>
      <c r="T126" s="1">
        <v>40.08</v>
      </c>
      <c r="U126" s="1">
        <v>42.49</v>
      </c>
      <c r="V126" s="1">
        <v>42</v>
      </c>
      <c r="X126" s="1">
        <v>40.2</v>
      </c>
      <c r="Y126" s="1" t="s">
        <v>882</v>
      </c>
      <c r="AA126" s="1">
        <v>38.55</v>
      </c>
      <c r="AB126" s="1">
        <v>43.03</v>
      </c>
      <c r="AC126" s="1">
        <v>38.52</v>
      </c>
      <c r="AD126" s="1">
        <v>39.63</v>
      </c>
      <c r="AE126" s="1">
        <v>39.5</v>
      </c>
      <c r="AF126" s="1">
        <v>39.63</v>
      </c>
      <c r="AG126" s="1">
        <v>44.45</v>
      </c>
      <c r="AH126" s="1">
        <v>41</v>
      </c>
      <c r="AI126" s="1">
        <v>40.3</v>
      </c>
      <c r="AJ126" s="1">
        <v>41.83</v>
      </c>
      <c r="AK126" s="1">
        <v>42.15</v>
      </c>
      <c r="AL126" s="1">
        <v>42.09</v>
      </c>
      <c r="AN126" s="1">
        <v>38.5</v>
      </c>
      <c r="AO126" s="1">
        <v>38.58</v>
      </c>
      <c r="AP126" s="1" t="s">
        <v>882</v>
      </c>
      <c r="AQ126" s="1">
        <v>45.9</v>
      </c>
      <c r="AR126" s="1">
        <v>41.44</v>
      </c>
      <c r="AS126" s="1">
        <v>39.62</v>
      </c>
      <c r="AU126" s="1">
        <f t="shared" si="3"/>
        <v>41.134352941176466</v>
      </c>
      <c r="AV126" s="1">
        <f t="shared" si="4"/>
        <v>46.8</v>
      </c>
      <c r="AW126" s="1">
        <f t="shared" si="5"/>
        <v>38.5</v>
      </c>
      <c r="AX126" s="2"/>
      <c r="AY126" s="2"/>
      <c r="AZ126" s="2"/>
      <c r="BA126" s="2"/>
      <c r="BB126" s="2"/>
    </row>
    <row r="127" spans="1:54" s="1" customFormat="1" ht="18" customHeight="1">
      <c r="A127" s="7" t="s">
        <v>352</v>
      </c>
      <c r="B127" s="1" t="s">
        <v>37</v>
      </c>
      <c r="C127" s="1" t="s">
        <v>353</v>
      </c>
      <c r="D127" s="1">
        <v>1</v>
      </c>
      <c r="E127" s="7" t="s">
        <v>354</v>
      </c>
      <c r="G127" s="1">
        <v>55.5</v>
      </c>
      <c r="I127" s="1">
        <v>61.28</v>
      </c>
      <c r="J127" s="1">
        <v>52.339</v>
      </c>
      <c r="K127" s="1">
        <v>53.58</v>
      </c>
      <c r="L127" s="1">
        <v>52.75</v>
      </c>
      <c r="M127" s="1">
        <v>61.28</v>
      </c>
      <c r="N127" s="1">
        <v>55.71</v>
      </c>
      <c r="O127" s="1">
        <v>53.53</v>
      </c>
      <c r="P127" s="1">
        <v>54.24</v>
      </c>
      <c r="Q127" s="1">
        <v>52.75</v>
      </c>
      <c r="S127" s="1">
        <v>58.6</v>
      </c>
      <c r="U127" s="1">
        <v>52.75</v>
      </c>
      <c r="X127" s="1">
        <v>55.93</v>
      </c>
      <c r="AB127" s="1">
        <v>61.2</v>
      </c>
      <c r="AC127" s="1">
        <v>52.33</v>
      </c>
      <c r="AD127" s="1">
        <v>53.4</v>
      </c>
      <c r="AE127" s="1">
        <v>54.6</v>
      </c>
      <c r="AF127" s="1">
        <v>53.4</v>
      </c>
      <c r="AG127" s="1">
        <v>61.79</v>
      </c>
      <c r="AH127" s="1">
        <v>53.7</v>
      </c>
      <c r="AJ127" s="1">
        <v>54.6</v>
      </c>
      <c r="AK127" s="1">
        <v>55.71</v>
      </c>
      <c r="AL127" s="1">
        <v>62.34</v>
      </c>
      <c r="AO127" s="1">
        <v>55.71</v>
      </c>
      <c r="AQ127" s="1">
        <v>60.6</v>
      </c>
      <c r="AR127" s="1">
        <v>55.268</v>
      </c>
      <c r="AS127" s="1">
        <v>52.99</v>
      </c>
      <c r="AU127" s="1">
        <f t="shared" si="3"/>
        <v>55.84729629629629</v>
      </c>
      <c r="AV127" s="1">
        <f t="shared" si="4"/>
        <v>62.34</v>
      </c>
      <c r="AW127" s="1">
        <f t="shared" si="5"/>
        <v>52.33</v>
      </c>
      <c r="AX127" s="2"/>
      <c r="AY127" s="2"/>
      <c r="AZ127" s="2"/>
      <c r="BA127" s="2"/>
      <c r="BB127" s="2"/>
    </row>
    <row r="128" spans="1:54" s="1" customFormat="1" ht="18" customHeight="1">
      <c r="A128" s="7" t="s">
        <v>391</v>
      </c>
      <c r="B128" s="1" t="s">
        <v>392</v>
      </c>
      <c r="C128" s="1" t="s">
        <v>31</v>
      </c>
      <c r="D128" s="1">
        <v>10</v>
      </c>
      <c r="E128" s="7" t="s">
        <v>354</v>
      </c>
      <c r="G128" s="1">
        <v>58.7</v>
      </c>
      <c r="I128" s="1">
        <v>64.44</v>
      </c>
      <c r="J128" s="1">
        <v>56.17</v>
      </c>
      <c r="L128" s="1">
        <v>56.45</v>
      </c>
      <c r="M128" s="1">
        <v>64.44</v>
      </c>
      <c r="N128" s="1">
        <v>59</v>
      </c>
      <c r="O128" s="1">
        <v>56.74</v>
      </c>
      <c r="P128" s="1">
        <v>58.38</v>
      </c>
      <c r="Q128" s="1">
        <v>55.1</v>
      </c>
      <c r="R128" s="1">
        <v>56.1</v>
      </c>
      <c r="S128" s="1">
        <v>60.34</v>
      </c>
      <c r="U128" s="1">
        <v>57.86</v>
      </c>
      <c r="X128" s="1">
        <v>58.81</v>
      </c>
      <c r="Y128" s="1" t="s">
        <v>882</v>
      </c>
      <c r="Z128" s="1">
        <v>64</v>
      </c>
      <c r="AB128" s="1">
        <v>64.46</v>
      </c>
      <c r="AC128" s="1">
        <v>56.17</v>
      </c>
      <c r="AD128" s="1">
        <v>56.3</v>
      </c>
      <c r="AE128" s="1">
        <v>58.2</v>
      </c>
      <c r="AF128" s="1">
        <v>56.3</v>
      </c>
      <c r="AG128" s="1">
        <v>65.04</v>
      </c>
      <c r="AH128" s="1">
        <v>58.72</v>
      </c>
      <c r="AI128" s="1">
        <v>65.14</v>
      </c>
      <c r="AJ128" s="1">
        <v>58.2</v>
      </c>
      <c r="AK128" s="1">
        <v>59</v>
      </c>
      <c r="AL128" s="1">
        <v>60.3</v>
      </c>
      <c r="AN128" s="1">
        <v>59.01</v>
      </c>
      <c r="AO128" s="1">
        <v>57.62</v>
      </c>
      <c r="AQ128" s="1">
        <v>64</v>
      </c>
      <c r="AR128" s="1">
        <v>68.54</v>
      </c>
      <c r="AS128" s="1">
        <v>54.99</v>
      </c>
      <c r="AU128" s="1">
        <f t="shared" si="3"/>
        <v>59.61733333333333</v>
      </c>
      <c r="AV128" s="1">
        <f t="shared" si="4"/>
        <v>68.54</v>
      </c>
      <c r="AW128" s="1">
        <f t="shared" si="5"/>
        <v>54.99</v>
      </c>
      <c r="AX128" s="2"/>
      <c r="AY128" s="2"/>
      <c r="AZ128" s="2"/>
      <c r="BA128" s="2"/>
      <c r="BB128" s="2"/>
    </row>
    <row r="129" spans="1:54" s="1" customFormat="1" ht="18" customHeight="1">
      <c r="A129" s="7" t="s">
        <v>251</v>
      </c>
      <c r="B129" s="1" t="s">
        <v>98</v>
      </c>
      <c r="C129" s="1" t="s">
        <v>198</v>
      </c>
      <c r="D129" s="1">
        <v>1</v>
      </c>
      <c r="E129" s="7" t="s">
        <v>471</v>
      </c>
      <c r="G129" s="1">
        <v>3031.14</v>
      </c>
      <c r="H129" s="1">
        <v>2642.9</v>
      </c>
      <c r="J129" s="1">
        <v>2782.74</v>
      </c>
      <c r="L129" s="1">
        <v>2993</v>
      </c>
      <c r="N129" s="1">
        <v>3055</v>
      </c>
      <c r="P129" s="1">
        <v>3124.86</v>
      </c>
      <c r="Q129" s="1">
        <v>2920.66</v>
      </c>
      <c r="R129" s="1">
        <v>2890</v>
      </c>
      <c r="T129" s="1">
        <v>2885.06</v>
      </c>
      <c r="V129" s="1">
        <v>2989</v>
      </c>
      <c r="X129" s="1">
        <v>3031.14</v>
      </c>
      <c r="Y129" s="1" t="s">
        <v>882</v>
      </c>
      <c r="AA129" s="1">
        <v>2986</v>
      </c>
      <c r="AB129" s="1">
        <v>2980</v>
      </c>
      <c r="AD129" s="1">
        <v>3080</v>
      </c>
      <c r="AE129" s="1">
        <v>3000</v>
      </c>
      <c r="AF129" s="1">
        <v>3027.6</v>
      </c>
      <c r="AG129" s="1">
        <v>3061.27</v>
      </c>
      <c r="AI129" s="1">
        <v>3500</v>
      </c>
      <c r="AJ129" s="1">
        <v>3055</v>
      </c>
      <c r="AL129" s="1">
        <v>2986</v>
      </c>
      <c r="AO129" s="1">
        <v>3116.42</v>
      </c>
      <c r="AQ129" s="1">
        <v>3060</v>
      </c>
      <c r="AR129" s="1">
        <v>3063.507</v>
      </c>
      <c r="AS129" s="1">
        <v>2933.1</v>
      </c>
      <c r="AU129" s="1">
        <f t="shared" si="3"/>
        <v>3008.099875</v>
      </c>
      <c r="AV129" s="1">
        <f t="shared" si="4"/>
        <v>3500</v>
      </c>
      <c r="AW129" s="1">
        <f t="shared" si="5"/>
        <v>2642.9</v>
      </c>
      <c r="AX129" s="2"/>
      <c r="AY129" s="2"/>
      <c r="AZ129" s="2"/>
      <c r="BA129" s="2"/>
      <c r="BB129" s="2"/>
    </row>
    <row r="130" spans="1:54" s="1" customFormat="1" ht="18" customHeight="1">
      <c r="A130" s="7" t="s">
        <v>251</v>
      </c>
      <c r="B130" s="1" t="s">
        <v>98</v>
      </c>
      <c r="C130" s="1" t="s">
        <v>198</v>
      </c>
      <c r="D130" s="1">
        <v>1</v>
      </c>
      <c r="E130" s="7" t="s">
        <v>252</v>
      </c>
      <c r="F130" s="1">
        <v>2992</v>
      </c>
      <c r="G130" s="1">
        <v>2900</v>
      </c>
      <c r="H130" s="1">
        <v>2642</v>
      </c>
      <c r="I130" s="1">
        <v>3584</v>
      </c>
      <c r="J130" s="1">
        <v>2853.67</v>
      </c>
      <c r="K130" s="1">
        <v>2904.1</v>
      </c>
      <c r="L130" s="1">
        <v>2993</v>
      </c>
      <c r="M130" s="1">
        <v>3584</v>
      </c>
      <c r="N130" s="1">
        <v>3033</v>
      </c>
      <c r="O130" s="1">
        <v>3020</v>
      </c>
      <c r="P130" s="1">
        <v>3124.41</v>
      </c>
      <c r="Q130" s="1">
        <v>2907.15</v>
      </c>
      <c r="R130" s="1">
        <v>3018</v>
      </c>
      <c r="S130" s="1">
        <v>2561</v>
      </c>
      <c r="T130" s="1">
        <v>3055.36</v>
      </c>
      <c r="U130" s="1">
        <v>3033</v>
      </c>
      <c r="V130" s="1">
        <v>2990</v>
      </c>
      <c r="X130" s="1">
        <v>2920</v>
      </c>
      <c r="Y130" s="1" t="s">
        <v>882</v>
      </c>
      <c r="Z130" s="1">
        <v>2949.1</v>
      </c>
      <c r="AB130" s="1">
        <v>3450</v>
      </c>
      <c r="AC130" s="1">
        <v>2853.67</v>
      </c>
      <c r="AD130" s="1">
        <v>3110.8</v>
      </c>
      <c r="AE130" s="1">
        <v>3050</v>
      </c>
      <c r="AF130" s="1">
        <v>2996</v>
      </c>
      <c r="AG130" s="1">
        <v>3307.35</v>
      </c>
      <c r="AI130" s="1">
        <v>3500</v>
      </c>
      <c r="AJ130" s="1">
        <v>3070</v>
      </c>
      <c r="AK130" s="1">
        <v>2993</v>
      </c>
      <c r="AL130" s="1">
        <v>2988</v>
      </c>
      <c r="AN130" s="1">
        <v>3059.69</v>
      </c>
      <c r="AO130" s="1">
        <v>2942</v>
      </c>
      <c r="AQ130" s="1">
        <v>3440</v>
      </c>
      <c r="AR130" s="1">
        <v>2993</v>
      </c>
      <c r="AS130" s="1">
        <v>3048.64</v>
      </c>
      <c r="AU130" s="1">
        <f t="shared" si="3"/>
        <v>3054.880588235294</v>
      </c>
      <c r="AV130" s="1">
        <f t="shared" si="4"/>
        <v>3584</v>
      </c>
      <c r="AW130" s="1">
        <f t="shared" si="5"/>
        <v>2561</v>
      </c>
      <c r="AX130" s="2"/>
      <c r="AY130" s="2"/>
      <c r="AZ130" s="2"/>
      <c r="BA130" s="2"/>
      <c r="BB130" s="2"/>
    </row>
    <row r="131" spans="1:54" s="1" customFormat="1" ht="18" customHeight="1">
      <c r="A131" s="7" t="s">
        <v>261</v>
      </c>
      <c r="B131" s="1" t="s">
        <v>104</v>
      </c>
      <c r="C131" s="1" t="s">
        <v>63</v>
      </c>
      <c r="D131" s="1">
        <v>10</v>
      </c>
      <c r="E131" s="7" t="s">
        <v>467</v>
      </c>
      <c r="G131" s="1">
        <v>87.98</v>
      </c>
      <c r="I131" s="1">
        <v>93.91</v>
      </c>
      <c r="J131" s="1">
        <v>92.85</v>
      </c>
      <c r="M131" s="1">
        <v>93.91</v>
      </c>
      <c r="N131" s="1">
        <v>92.8</v>
      </c>
      <c r="O131" s="1">
        <v>91.68</v>
      </c>
      <c r="P131" s="1">
        <v>93.27</v>
      </c>
      <c r="Q131" s="1">
        <v>91.55</v>
      </c>
      <c r="R131" s="1">
        <v>91.6</v>
      </c>
      <c r="S131" s="1">
        <v>93.91</v>
      </c>
      <c r="U131" s="1">
        <v>91</v>
      </c>
      <c r="V131" s="1">
        <v>93</v>
      </c>
      <c r="X131" s="1">
        <v>93.9</v>
      </c>
      <c r="Y131" s="1" t="s">
        <v>882</v>
      </c>
      <c r="AC131" s="1">
        <v>92.85</v>
      </c>
      <c r="AD131" s="1">
        <v>93.06</v>
      </c>
      <c r="AF131" s="1">
        <v>93.06</v>
      </c>
      <c r="AG131" s="1">
        <v>91.93</v>
      </c>
      <c r="AJ131" s="1">
        <v>92.8</v>
      </c>
      <c r="AK131" s="1">
        <v>92.95</v>
      </c>
      <c r="AL131" s="1">
        <v>93</v>
      </c>
      <c r="AO131" s="1">
        <v>92.03</v>
      </c>
      <c r="AQ131" s="1">
        <v>92.5</v>
      </c>
      <c r="AR131" s="1">
        <v>91.8</v>
      </c>
      <c r="AS131" s="1">
        <v>93.81</v>
      </c>
      <c r="AU131" s="1">
        <f t="shared" si="3"/>
        <v>92.54791666666667</v>
      </c>
      <c r="AV131" s="1">
        <f t="shared" si="4"/>
        <v>93.91</v>
      </c>
      <c r="AW131" s="1">
        <f t="shared" si="5"/>
        <v>87.98</v>
      </c>
      <c r="AX131" s="2"/>
      <c r="AY131" s="2"/>
      <c r="AZ131" s="2"/>
      <c r="BA131" s="2"/>
      <c r="BB131" s="2"/>
    </row>
    <row r="132" spans="1:54" s="1" customFormat="1" ht="18" customHeight="1">
      <c r="A132" s="7" t="s">
        <v>261</v>
      </c>
      <c r="B132" s="1" t="s">
        <v>104</v>
      </c>
      <c r="C132" s="1" t="s">
        <v>305</v>
      </c>
      <c r="D132" s="1">
        <v>10</v>
      </c>
      <c r="E132" s="7" t="s">
        <v>467</v>
      </c>
      <c r="F132" s="1">
        <v>153.06</v>
      </c>
      <c r="G132" s="1">
        <v>149.4</v>
      </c>
      <c r="I132" s="1">
        <v>156.52</v>
      </c>
      <c r="J132" s="1">
        <v>153.06</v>
      </c>
      <c r="K132" s="1">
        <v>152.68</v>
      </c>
      <c r="L132" s="1">
        <v>153</v>
      </c>
      <c r="M132" s="1">
        <v>155.54</v>
      </c>
      <c r="N132" s="1">
        <v>154.48</v>
      </c>
      <c r="O132" s="1">
        <v>152.51</v>
      </c>
      <c r="P132" s="1">
        <v>156.52</v>
      </c>
      <c r="Q132" s="1">
        <v>153.49</v>
      </c>
      <c r="R132" s="1">
        <v>153.99</v>
      </c>
      <c r="S132" s="1">
        <v>156.5</v>
      </c>
      <c r="T132" s="1">
        <v>150.66</v>
      </c>
      <c r="U132" s="1">
        <v>153.75</v>
      </c>
      <c r="V132" s="1">
        <v>156</v>
      </c>
      <c r="X132" s="1">
        <v>156.5</v>
      </c>
      <c r="Y132" s="1" t="s">
        <v>882</v>
      </c>
      <c r="Z132" s="1">
        <v>156</v>
      </c>
      <c r="AA132" s="1">
        <v>153</v>
      </c>
      <c r="AB132" s="1">
        <v>154.1</v>
      </c>
      <c r="AC132" s="1">
        <v>153.06</v>
      </c>
      <c r="AD132" s="1">
        <v>153.4</v>
      </c>
      <c r="AE132" s="1">
        <v>154.47</v>
      </c>
      <c r="AF132" s="1">
        <v>155.6</v>
      </c>
      <c r="AG132" s="1">
        <v>152.68</v>
      </c>
      <c r="AH132" s="1">
        <v>153.5</v>
      </c>
      <c r="AI132" s="1">
        <v>161</v>
      </c>
      <c r="AJ132" s="1">
        <v>154.48</v>
      </c>
      <c r="AK132" s="1">
        <v>155.95</v>
      </c>
      <c r="AL132" s="1">
        <v>156</v>
      </c>
      <c r="AN132" s="1">
        <v>153.12</v>
      </c>
      <c r="AO132" s="1">
        <v>153.39</v>
      </c>
      <c r="AQ132" s="1">
        <v>154</v>
      </c>
      <c r="AR132" s="1">
        <v>153</v>
      </c>
      <c r="AS132" s="1">
        <v>156.13</v>
      </c>
      <c r="AU132" s="1">
        <f t="shared" si="3"/>
        <v>154.30114285714282</v>
      </c>
      <c r="AV132" s="1">
        <f t="shared" si="4"/>
        <v>161</v>
      </c>
      <c r="AW132" s="1">
        <f t="shared" si="5"/>
        <v>149.4</v>
      </c>
      <c r="AX132" s="2"/>
      <c r="AY132" s="2"/>
      <c r="AZ132" s="2"/>
      <c r="BA132" s="2"/>
      <c r="BB132" s="2"/>
    </row>
    <row r="133" spans="1:54" s="1" customFormat="1" ht="18" customHeight="1">
      <c r="A133" s="7" t="s">
        <v>261</v>
      </c>
      <c r="B133" s="1" t="s">
        <v>104</v>
      </c>
      <c r="C133" s="1" t="s">
        <v>203</v>
      </c>
      <c r="D133" s="1">
        <v>10</v>
      </c>
      <c r="E133" s="7" t="s">
        <v>467</v>
      </c>
      <c r="F133" s="1">
        <v>204.47</v>
      </c>
      <c r="G133" s="1">
        <v>201.72</v>
      </c>
      <c r="K133" s="1">
        <v>203.63</v>
      </c>
      <c r="N133" s="1">
        <v>204.53</v>
      </c>
      <c r="O133" s="1">
        <v>204.53</v>
      </c>
      <c r="Q133" s="1">
        <v>204.27</v>
      </c>
      <c r="R133" s="1">
        <v>204.47</v>
      </c>
      <c r="S133" s="1">
        <v>208.69</v>
      </c>
      <c r="U133" s="1">
        <v>205.16</v>
      </c>
      <c r="V133" s="1">
        <v>208</v>
      </c>
      <c r="X133" s="1">
        <v>208.7</v>
      </c>
      <c r="Y133" s="1" t="s">
        <v>882</v>
      </c>
      <c r="AC133" s="1">
        <v>208.69</v>
      </c>
      <c r="AF133" s="1">
        <v>207.6</v>
      </c>
      <c r="AK133" s="1">
        <v>208.6</v>
      </c>
      <c r="AL133" s="1">
        <v>208</v>
      </c>
      <c r="AO133" s="1">
        <v>204.53</v>
      </c>
      <c r="AR133" s="1">
        <v>204</v>
      </c>
      <c r="AS133" s="1">
        <v>208.35</v>
      </c>
      <c r="AU133" s="1">
        <f aca="true" t="shared" si="6" ref="AU133:AU196">AVERAGE(F133:AT133)</f>
        <v>205.99666666666667</v>
      </c>
      <c r="AV133" s="1">
        <f aca="true" t="shared" si="7" ref="AV133:AV196">MAX(F133:AT133)</f>
        <v>208.7</v>
      </c>
      <c r="AW133" s="1">
        <f aca="true" t="shared" si="8" ref="AW133:AW196">MIN(F133:AT133)</f>
        <v>201.72</v>
      </c>
      <c r="AX133" s="2"/>
      <c r="AY133" s="2"/>
      <c r="AZ133" s="2"/>
      <c r="BA133" s="2"/>
      <c r="BB133" s="2"/>
    </row>
    <row r="134" spans="1:54" s="1" customFormat="1" ht="18" customHeight="1">
      <c r="A134" s="7" t="s">
        <v>142</v>
      </c>
      <c r="B134" s="1" t="s">
        <v>10</v>
      </c>
      <c r="C134" s="1" t="s">
        <v>100</v>
      </c>
      <c r="D134" s="1">
        <v>7</v>
      </c>
      <c r="E134" s="7" t="s">
        <v>434</v>
      </c>
      <c r="G134" s="1">
        <v>66</v>
      </c>
      <c r="H134" s="1">
        <v>65.34</v>
      </c>
      <c r="J134" s="1">
        <v>67.837</v>
      </c>
      <c r="K134" s="1">
        <v>68.01</v>
      </c>
      <c r="L134" s="1">
        <v>69.02</v>
      </c>
      <c r="M134" s="1">
        <v>76.78</v>
      </c>
      <c r="N134" s="1">
        <v>68</v>
      </c>
      <c r="O134" s="1">
        <v>68</v>
      </c>
      <c r="P134" s="1">
        <v>70.02</v>
      </c>
      <c r="Q134" s="1">
        <v>69.02</v>
      </c>
      <c r="R134" s="1">
        <v>70</v>
      </c>
      <c r="X134" s="1">
        <v>68.33</v>
      </c>
      <c r="Y134" s="1" t="s">
        <v>882</v>
      </c>
      <c r="Z134" s="1">
        <v>67.9</v>
      </c>
      <c r="AB134" s="1">
        <v>69.65</v>
      </c>
      <c r="AC134" s="1">
        <v>76.78</v>
      </c>
      <c r="AD134" s="1">
        <v>70</v>
      </c>
      <c r="AF134" s="1">
        <v>70.21</v>
      </c>
      <c r="AG134" s="1">
        <v>67.74</v>
      </c>
      <c r="AI134" s="1">
        <v>69</v>
      </c>
      <c r="AJ134" s="1">
        <v>68.03</v>
      </c>
      <c r="AK134" s="1">
        <v>69.02</v>
      </c>
      <c r="AL134" s="1">
        <v>69</v>
      </c>
      <c r="AN134" s="1">
        <v>69.4</v>
      </c>
      <c r="AO134" s="1">
        <v>68.6</v>
      </c>
      <c r="AQ134" s="1">
        <v>68.95</v>
      </c>
      <c r="AR134" s="1">
        <v>69.22</v>
      </c>
      <c r="AS134" s="1">
        <v>71.33</v>
      </c>
      <c r="AU134" s="1">
        <f t="shared" si="6"/>
        <v>69.30322222222222</v>
      </c>
      <c r="AV134" s="1">
        <f t="shared" si="7"/>
        <v>76.78</v>
      </c>
      <c r="AW134" s="1">
        <f t="shared" si="8"/>
        <v>65.34</v>
      </c>
      <c r="AX134" s="2"/>
      <c r="AY134" s="2"/>
      <c r="AZ134" s="2"/>
      <c r="BA134" s="2"/>
      <c r="BB134" s="2"/>
    </row>
    <row r="135" spans="1:54" s="1" customFormat="1" ht="18" customHeight="1">
      <c r="A135" s="7" t="s">
        <v>411</v>
      </c>
      <c r="B135" s="1" t="s">
        <v>412</v>
      </c>
      <c r="C135" s="1" t="s">
        <v>85</v>
      </c>
      <c r="D135" s="1">
        <v>10</v>
      </c>
      <c r="E135" s="7" t="s">
        <v>463</v>
      </c>
      <c r="G135" s="1">
        <v>52.65</v>
      </c>
      <c r="J135" s="1">
        <v>56.52</v>
      </c>
      <c r="K135" s="1">
        <v>54.4</v>
      </c>
      <c r="L135" s="1">
        <v>55.34</v>
      </c>
      <c r="N135" s="1">
        <v>55.6</v>
      </c>
      <c r="O135" s="1">
        <v>56.5</v>
      </c>
      <c r="P135" s="1">
        <v>55.24</v>
      </c>
      <c r="Q135" s="1">
        <v>55.1</v>
      </c>
      <c r="T135" s="1">
        <v>55.32</v>
      </c>
      <c r="Z135" s="1">
        <v>54.67</v>
      </c>
      <c r="AA135" s="1">
        <v>55.34</v>
      </c>
      <c r="AB135" s="1">
        <v>52</v>
      </c>
      <c r="AC135" s="1">
        <v>56.52</v>
      </c>
      <c r="AD135" s="1">
        <v>55.39</v>
      </c>
      <c r="AE135" s="1">
        <v>55</v>
      </c>
      <c r="AF135" s="1">
        <v>56.35</v>
      </c>
      <c r="AG135" s="1">
        <v>56.06</v>
      </c>
      <c r="AI135" s="1">
        <v>56.3</v>
      </c>
      <c r="AJ135" s="1">
        <v>55.6</v>
      </c>
      <c r="AK135" s="1">
        <v>55</v>
      </c>
      <c r="AN135" s="1">
        <v>55.34</v>
      </c>
      <c r="AQ135" s="1">
        <v>53.8</v>
      </c>
      <c r="AS135" s="1">
        <v>54.45</v>
      </c>
      <c r="AU135" s="1">
        <f t="shared" si="6"/>
        <v>55.15173913043477</v>
      </c>
      <c r="AV135" s="1">
        <f t="shared" si="7"/>
        <v>56.52</v>
      </c>
      <c r="AW135" s="1">
        <f t="shared" si="8"/>
        <v>52</v>
      </c>
      <c r="AX135" s="2"/>
      <c r="AY135" s="2"/>
      <c r="AZ135" s="2"/>
      <c r="BA135" s="2"/>
      <c r="BB135" s="2"/>
    </row>
    <row r="136" spans="1:54" s="1" customFormat="1" ht="18" customHeight="1">
      <c r="A136" s="7" t="s">
        <v>70</v>
      </c>
      <c r="B136" s="1" t="s">
        <v>71</v>
      </c>
      <c r="C136" s="1" t="s">
        <v>72</v>
      </c>
      <c r="D136" s="1">
        <v>1</v>
      </c>
      <c r="E136" s="7" t="s">
        <v>468</v>
      </c>
      <c r="F136" s="1">
        <v>120.87</v>
      </c>
      <c r="H136" s="1">
        <v>101.86</v>
      </c>
      <c r="J136" s="1">
        <v>105.017</v>
      </c>
      <c r="L136" s="1">
        <v>107.79</v>
      </c>
      <c r="N136" s="1">
        <v>118.2</v>
      </c>
      <c r="O136" s="1">
        <v>116.43</v>
      </c>
      <c r="P136" s="1">
        <v>118.27</v>
      </c>
      <c r="Q136" s="1">
        <v>107.79</v>
      </c>
      <c r="R136" s="1">
        <v>114.53</v>
      </c>
      <c r="AB136" s="1">
        <v>120.02</v>
      </c>
      <c r="AE136" s="1">
        <v>120</v>
      </c>
      <c r="AF136" s="1">
        <v>115.995</v>
      </c>
      <c r="AG136" s="1">
        <v>120.18</v>
      </c>
      <c r="AI136" s="1">
        <v>110.4</v>
      </c>
      <c r="AL136" s="1">
        <v>116.5</v>
      </c>
      <c r="AN136" s="1">
        <v>115.21</v>
      </c>
      <c r="AO136" s="1">
        <v>118.2</v>
      </c>
      <c r="AR136" s="1">
        <v>120.24</v>
      </c>
      <c r="AS136" s="1">
        <v>120.32</v>
      </c>
      <c r="AU136" s="1">
        <f t="shared" si="6"/>
        <v>115.14852631578948</v>
      </c>
      <c r="AV136" s="1">
        <f t="shared" si="7"/>
        <v>120.87</v>
      </c>
      <c r="AW136" s="1">
        <f t="shared" si="8"/>
        <v>101.86</v>
      </c>
      <c r="AX136" s="2"/>
      <c r="AY136" s="2"/>
      <c r="AZ136" s="2"/>
      <c r="BA136" s="2"/>
      <c r="BB136" s="2"/>
    </row>
    <row r="137" spans="1:54" s="1" customFormat="1" ht="18" customHeight="1">
      <c r="A137" s="7" t="s">
        <v>185</v>
      </c>
      <c r="B137" s="1" t="s">
        <v>71</v>
      </c>
      <c r="C137" s="1" t="s">
        <v>186</v>
      </c>
      <c r="D137" s="1">
        <v>1</v>
      </c>
      <c r="E137" s="7" t="s">
        <v>468</v>
      </c>
      <c r="F137" s="1">
        <v>118.26</v>
      </c>
      <c r="J137" s="1">
        <v>99.41</v>
      </c>
      <c r="L137" s="1">
        <v>109.8</v>
      </c>
      <c r="N137" s="1">
        <v>113.48</v>
      </c>
      <c r="O137" s="1">
        <v>110.26</v>
      </c>
      <c r="P137" s="1">
        <v>114.43</v>
      </c>
      <c r="Q137" s="1">
        <v>109.8</v>
      </c>
      <c r="R137" s="1">
        <v>118</v>
      </c>
      <c r="U137" s="1">
        <v>113.48</v>
      </c>
      <c r="AB137" s="1">
        <v>117.8</v>
      </c>
      <c r="AE137" s="1">
        <v>116</v>
      </c>
      <c r="AF137" s="1">
        <v>112.54</v>
      </c>
      <c r="AG137" s="1">
        <v>108.64</v>
      </c>
      <c r="AI137" s="1">
        <v>108.26</v>
      </c>
      <c r="AL137" s="1">
        <v>112.5</v>
      </c>
      <c r="AO137" s="1">
        <v>108.84</v>
      </c>
      <c r="AR137" s="1">
        <v>115.19</v>
      </c>
      <c r="AU137" s="1">
        <f t="shared" si="6"/>
        <v>112.15823529411765</v>
      </c>
      <c r="AV137" s="1">
        <f t="shared" si="7"/>
        <v>118.26</v>
      </c>
      <c r="AW137" s="1">
        <f t="shared" si="8"/>
        <v>99.41</v>
      </c>
      <c r="AX137" s="2"/>
      <c r="AY137" s="2"/>
      <c r="AZ137" s="2"/>
      <c r="BA137" s="2"/>
      <c r="BB137" s="2"/>
    </row>
    <row r="138" spans="1:54" s="1" customFormat="1" ht="18" customHeight="1">
      <c r="A138" s="7" t="s">
        <v>273</v>
      </c>
      <c r="B138" s="1" t="s">
        <v>17</v>
      </c>
      <c r="C138" s="1" t="s">
        <v>274</v>
      </c>
      <c r="D138" s="1">
        <v>1</v>
      </c>
      <c r="E138" s="7" t="s">
        <v>304</v>
      </c>
      <c r="F138" s="1">
        <v>223.12</v>
      </c>
      <c r="G138" s="1">
        <v>221.25</v>
      </c>
      <c r="H138" s="1">
        <v>203.91</v>
      </c>
      <c r="I138" s="1">
        <v>254.7</v>
      </c>
      <c r="J138" s="1">
        <v>203.92</v>
      </c>
      <c r="K138" s="1">
        <v>220</v>
      </c>
      <c r="L138" s="1">
        <v>210.78</v>
      </c>
      <c r="M138" s="1">
        <v>259.13</v>
      </c>
      <c r="N138" s="1">
        <v>231.5</v>
      </c>
      <c r="O138" s="1">
        <v>219.77</v>
      </c>
      <c r="P138" s="1">
        <v>227.4</v>
      </c>
      <c r="Q138" s="1">
        <v>208.42</v>
      </c>
      <c r="R138" s="1">
        <v>220.96</v>
      </c>
      <c r="S138" s="1">
        <v>231.23</v>
      </c>
      <c r="T138" s="1">
        <v>222.95</v>
      </c>
      <c r="U138" s="1">
        <v>218.84</v>
      </c>
      <c r="V138" s="1">
        <v>233.22</v>
      </c>
      <c r="X138" s="1">
        <v>221.27</v>
      </c>
      <c r="Y138" s="1" t="s">
        <v>882</v>
      </c>
      <c r="Z138" s="1">
        <v>221.27</v>
      </c>
      <c r="AB138" s="1">
        <v>238.4</v>
      </c>
      <c r="AD138" s="1">
        <v>222.4</v>
      </c>
      <c r="AE138" s="1">
        <v>228.76</v>
      </c>
      <c r="AF138" s="1">
        <v>217.48</v>
      </c>
      <c r="AG138" s="1">
        <v>245.45</v>
      </c>
      <c r="AH138" s="1">
        <v>249</v>
      </c>
      <c r="AI138" s="1">
        <v>238</v>
      </c>
      <c r="AJ138" s="1">
        <v>228.76</v>
      </c>
      <c r="AK138" s="1">
        <v>235</v>
      </c>
      <c r="AL138" s="1">
        <v>235.2</v>
      </c>
      <c r="AN138" s="1">
        <v>210.78</v>
      </c>
      <c r="AO138" s="1">
        <v>225.24</v>
      </c>
      <c r="AQ138" s="1">
        <v>259</v>
      </c>
      <c r="AR138" s="1">
        <v>233.838</v>
      </c>
      <c r="AS138" s="1">
        <v>228.65</v>
      </c>
      <c r="AU138" s="1">
        <f t="shared" si="6"/>
        <v>227.9293529411764</v>
      </c>
      <c r="AV138" s="1">
        <f t="shared" si="7"/>
        <v>259.13</v>
      </c>
      <c r="AW138" s="1">
        <f t="shared" si="8"/>
        <v>203.91</v>
      </c>
      <c r="AX138" s="2"/>
      <c r="AY138" s="2"/>
      <c r="AZ138" s="2"/>
      <c r="BA138" s="2"/>
      <c r="BB138" s="2"/>
    </row>
    <row r="139" spans="1:54" s="1" customFormat="1" ht="18" customHeight="1">
      <c r="A139" s="7" t="s">
        <v>78</v>
      </c>
      <c r="B139" s="1" t="s">
        <v>30</v>
      </c>
      <c r="C139" s="1" t="s">
        <v>79</v>
      </c>
      <c r="D139" s="1">
        <v>6</v>
      </c>
      <c r="E139" s="7" t="s">
        <v>80</v>
      </c>
      <c r="G139" s="1">
        <v>25.52</v>
      </c>
      <c r="J139" s="1">
        <v>25.86</v>
      </c>
      <c r="AC139" s="1">
        <v>25.85</v>
      </c>
      <c r="AS139" s="1">
        <v>22.97</v>
      </c>
      <c r="AU139" s="1">
        <f t="shared" si="6"/>
        <v>25.049999999999997</v>
      </c>
      <c r="AV139" s="1">
        <f t="shared" si="7"/>
        <v>25.86</v>
      </c>
      <c r="AW139" s="1">
        <f t="shared" si="8"/>
        <v>22.97</v>
      </c>
      <c r="AX139" s="2"/>
      <c r="AY139" s="2"/>
      <c r="AZ139" s="2"/>
      <c r="BA139" s="2"/>
      <c r="BB139" s="2"/>
    </row>
    <row r="140" spans="1:54" s="1" customFormat="1" ht="18" customHeight="1">
      <c r="A140" s="7" t="s">
        <v>78</v>
      </c>
      <c r="B140" s="1" t="s">
        <v>30</v>
      </c>
      <c r="C140" s="1" t="s">
        <v>79</v>
      </c>
      <c r="D140" s="1">
        <v>10</v>
      </c>
      <c r="E140" s="7" t="s">
        <v>453</v>
      </c>
      <c r="G140" s="1">
        <v>36.35</v>
      </c>
      <c r="J140" s="1">
        <v>38.087</v>
      </c>
      <c r="P140" s="1">
        <v>36.18</v>
      </c>
      <c r="X140" s="1">
        <v>38.09</v>
      </c>
      <c r="Y140" s="1" t="s">
        <v>882</v>
      </c>
      <c r="AC140" s="1">
        <v>38.07</v>
      </c>
      <c r="AL140" s="1">
        <v>35.6</v>
      </c>
      <c r="AN140" s="1">
        <v>37.3</v>
      </c>
      <c r="AS140" s="1">
        <v>34.92</v>
      </c>
      <c r="AU140" s="1">
        <f t="shared" si="6"/>
        <v>36.824625000000005</v>
      </c>
      <c r="AV140" s="1">
        <f t="shared" si="7"/>
        <v>38.09</v>
      </c>
      <c r="AW140" s="1">
        <f t="shared" si="8"/>
        <v>34.92</v>
      </c>
      <c r="AX140" s="2"/>
      <c r="AY140" s="2"/>
      <c r="AZ140" s="2"/>
      <c r="BA140" s="2"/>
      <c r="BB140" s="2"/>
    </row>
    <row r="141" spans="1:54" s="1" customFormat="1" ht="18" customHeight="1">
      <c r="A141" s="7" t="s">
        <v>78</v>
      </c>
      <c r="B141" s="1" t="s">
        <v>30</v>
      </c>
      <c r="C141" s="1" t="s">
        <v>79</v>
      </c>
      <c r="D141" s="1">
        <v>10</v>
      </c>
      <c r="E141" s="7" t="s">
        <v>80</v>
      </c>
      <c r="F141" s="1">
        <v>45.9</v>
      </c>
      <c r="G141" s="1">
        <v>41.71</v>
      </c>
      <c r="J141" s="1">
        <v>43.1</v>
      </c>
      <c r="AL141" s="1">
        <v>41.71</v>
      </c>
      <c r="AN141" s="1">
        <v>41.65</v>
      </c>
      <c r="AS141" s="1">
        <v>39.91</v>
      </c>
      <c r="AU141" s="1">
        <f t="shared" si="6"/>
        <v>42.330000000000005</v>
      </c>
      <c r="AV141" s="1">
        <f t="shared" si="7"/>
        <v>45.9</v>
      </c>
      <c r="AW141" s="1">
        <f t="shared" si="8"/>
        <v>39.91</v>
      </c>
      <c r="AX141" s="2"/>
      <c r="AY141" s="2"/>
      <c r="AZ141" s="2"/>
      <c r="BA141" s="2"/>
      <c r="BB141" s="2"/>
    </row>
    <row r="142" spans="1:54" s="1" customFormat="1" ht="18" customHeight="1">
      <c r="A142" s="7" t="s">
        <v>371</v>
      </c>
      <c r="B142" s="1" t="s">
        <v>104</v>
      </c>
      <c r="C142" s="1" t="s">
        <v>120</v>
      </c>
      <c r="D142" s="1">
        <v>10</v>
      </c>
      <c r="E142" s="7" t="s">
        <v>453</v>
      </c>
      <c r="G142" s="1">
        <v>24.15</v>
      </c>
      <c r="J142" s="1">
        <v>25.304</v>
      </c>
      <c r="P142" s="1">
        <v>24.04</v>
      </c>
      <c r="X142" s="1">
        <v>25.3</v>
      </c>
      <c r="Y142" s="1" t="s">
        <v>882</v>
      </c>
      <c r="AC142" s="1">
        <v>25.29</v>
      </c>
      <c r="AL142" s="1">
        <v>24</v>
      </c>
      <c r="AN142" s="1">
        <v>24.6</v>
      </c>
      <c r="AS142" s="1">
        <v>23.22</v>
      </c>
      <c r="AU142" s="1">
        <f t="shared" si="6"/>
        <v>24.488</v>
      </c>
      <c r="AV142" s="1">
        <f t="shared" si="7"/>
        <v>25.304</v>
      </c>
      <c r="AW142" s="1">
        <f t="shared" si="8"/>
        <v>23.22</v>
      </c>
      <c r="AX142" s="2"/>
      <c r="AY142" s="2"/>
      <c r="AZ142" s="2"/>
      <c r="BA142" s="2"/>
      <c r="BB142" s="2"/>
    </row>
    <row r="143" spans="1:54" s="1" customFormat="1" ht="18" customHeight="1">
      <c r="A143" s="7" t="s">
        <v>161</v>
      </c>
      <c r="B143" s="1" t="s">
        <v>13</v>
      </c>
      <c r="C143" s="1" t="s">
        <v>162</v>
      </c>
      <c r="D143" s="1">
        <v>5</v>
      </c>
      <c r="E143" s="7" t="s">
        <v>453</v>
      </c>
      <c r="F143" s="1">
        <v>60.87</v>
      </c>
      <c r="G143" s="1">
        <v>58</v>
      </c>
      <c r="J143" s="1">
        <v>60.78</v>
      </c>
      <c r="P143" s="1">
        <v>57.5</v>
      </c>
      <c r="X143" s="1">
        <v>60.8</v>
      </c>
      <c r="Y143" s="1" t="s">
        <v>882</v>
      </c>
      <c r="AC143" s="1">
        <v>60.8</v>
      </c>
      <c r="AL143" s="1">
        <v>57.5</v>
      </c>
      <c r="AN143" s="1">
        <v>58.2</v>
      </c>
      <c r="AS143" s="1">
        <v>54</v>
      </c>
      <c r="AU143" s="1">
        <f t="shared" si="6"/>
        <v>58.71666666666667</v>
      </c>
      <c r="AV143" s="1">
        <f t="shared" si="7"/>
        <v>60.87</v>
      </c>
      <c r="AW143" s="1">
        <f t="shared" si="8"/>
        <v>54</v>
      </c>
      <c r="AX143" s="2"/>
      <c r="AY143" s="2"/>
      <c r="AZ143" s="2"/>
      <c r="BA143" s="2"/>
      <c r="BB143" s="2"/>
    </row>
    <row r="144" spans="1:54" s="1" customFormat="1" ht="18" customHeight="1">
      <c r="A144" s="7" t="s">
        <v>371</v>
      </c>
      <c r="B144" s="1" t="s">
        <v>104</v>
      </c>
      <c r="C144" s="1" t="s">
        <v>120</v>
      </c>
      <c r="D144" s="1">
        <v>10</v>
      </c>
      <c r="E144" s="7" t="s">
        <v>479</v>
      </c>
      <c r="G144" s="1">
        <v>18.25</v>
      </c>
      <c r="J144" s="1">
        <v>19.1</v>
      </c>
      <c r="P144" s="1">
        <v>19.13</v>
      </c>
      <c r="X144" s="1">
        <v>19.1</v>
      </c>
      <c r="AC144" s="1">
        <v>19.1</v>
      </c>
      <c r="AL144" s="1">
        <v>18.52</v>
      </c>
      <c r="AN144" s="1">
        <v>18.9</v>
      </c>
      <c r="AS144" s="1">
        <v>15.39</v>
      </c>
      <c r="AU144" s="1">
        <f t="shared" si="6"/>
        <v>18.43625</v>
      </c>
      <c r="AV144" s="1">
        <f t="shared" si="7"/>
        <v>19.13</v>
      </c>
      <c r="AW144" s="1">
        <f t="shared" si="8"/>
        <v>15.39</v>
      </c>
      <c r="AX144" s="2"/>
      <c r="AY144" s="2"/>
      <c r="AZ144" s="2"/>
      <c r="BA144" s="2"/>
      <c r="BB144" s="2"/>
    </row>
    <row r="145" spans="1:54" s="1" customFormat="1" ht="18" customHeight="1">
      <c r="A145" s="7" t="s">
        <v>301</v>
      </c>
      <c r="B145" s="1" t="s">
        <v>17</v>
      </c>
      <c r="C145" s="1" t="s">
        <v>302</v>
      </c>
      <c r="D145" s="1">
        <v>1</v>
      </c>
      <c r="E145" s="7" t="s">
        <v>304</v>
      </c>
      <c r="F145" s="1">
        <v>41.82</v>
      </c>
      <c r="G145" s="1">
        <v>44.23</v>
      </c>
      <c r="H145" s="1">
        <v>41.19</v>
      </c>
      <c r="I145" s="1">
        <v>50.43</v>
      </c>
      <c r="J145" s="1">
        <v>41.66</v>
      </c>
      <c r="K145" s="1">
        <v>41.71</v>
      </c>
      <c r="L145" s="1">
        <v>41.82</v>
      </c>
      <c r="M145" s="1">
        <v>51.3</v>
      </c>
      <c r="N145" s="1">
        <v>44</v>
      </c>
      <c r="O145" s="1">
        <v>42.7</v>
      </c>
      <c r="P145" s="1">
        <v>44.15</v>
      </c>
      <c r="Q145" s="1">
        <v>43.09</v>
      </c>
      <c r="R145" s="1">
        <v>41.82</v>
      </c>
      <c r="S145" s="1">
        <v>51.3</v>
      </c>
      <c r="T145" s="1">
        <v>42.6</v>
      </c>
      <c r="U145" s="1">
        <v>43.91</v>
      </c>
      <c r="V145" s="1">
        <v>44.5</v>
      </c>
      <c r="X145" s="1">
        <v>44.25</v>
      </c>
      <c r="Y145" s="1" t="s">
        <v>882</v>
      </c>
      <c r="Z145" s="1">
        <v>47.2</v>
      </c>
      <c r="AB145" s="1">
        <v>46.8</v>
      </c>
      <c r="AC145" s="1">
        <v>45.51</v>
      </c>
      <c r="AD145" s="1">
        <v>44.15</v>
      </c>
      <c r="AE145" s="1">
        <v>44.58</v>
      </c>
      <c r="AF145" s="1">
        <v>44.2</v>
      </c>
      <c r="AG145" s="1">
        <v>45.91</v>
      </c>
      <c r="AI145" s="1">
        <v>45.73</v>
      </c>
      <c r="AJ145" s="1">
        <v>44.58</v>
      </c>
      <c r="AK145" s="1">
        <v>43.6</v>
      </c>
      <c r="AL145" s="1">
        <v>44</v>
      </c>
      <c r="AM145" s="1">
        <v>51.3</v>
      </c>
      <c r="AN145" s="1">
        <v>43.6</v>
      </c>
      <c r="AO145" s="1">
        <v>43.47</v>
      </c>
      <c r="AQ145" s="1">
        <v>46.17</v>
      </c>
      <c r="AR145" s="1">
        <v>44.803</v>
      </c>
      <c r="AS145" s="1">
        <v>41.2</v>
      </c>
      <c r="AU145" s="1">
        <f t="shared" si="6"/>
        <v>44.665228571428564</v>
      </c>
      <c r="AV145" s="1">
        <f t="shared" si="7"/>
        <v>51.3</v>
      </c>
      <c r="AW145" s="1">
        <f t="shared" si="8"/>
        <v>41.19</v>
      </c>
      <c r="AX145" s="2"/>
      <c r="AY145" s="2"/>
      <c r="AZ145" s="2"/>
      <c r="BA145" s="2"/>
      <c r="BB145" s="2"/>
    </row>
    <row r="146" spans="1:54" s="1" customFormat="1" ht="18" customHeight="1">
      <c r="A146" s="7" t="s">
        <v>161</v>
      </c>
      <c r="B146" s="1" t="s">
        <v>13</v>
      </c>
      <c r="C146" s="1" t="s">
        <v>162</v>
      </c>
      <c r="D146" s="1">
        <v>5</v>
      </c>
      <c r="E146" s="7" t="s">
        <v>479</v>
      </c>
      <c r="G146" s="1">
        <v>37.5</v>
      </c>
      <c r="J146" s="1">
        <v>38.26</v>
      </c>
      <c r="X146" s="1">
        <v>38.15</v>
      </c>
      <c r="AU146" s="1">
        <f t="shared" si="6"/>
        <v>37.97</v>
      </c>
      <c r="AV146" s="1">
        <f t="shared" si="7"/>
        <v>38.26</v>
      </c>
      <c r="AW146" s="1">
        <f t="shared" si="8"/>
        <v>37.5</v>
      </c>
      <c r="AX146" s="2"/>
      <c r="AY146" s="2"/>
      <c r="AZ146" s="2"/>
      <c r="BA146" s="2"/>
      <c r="BB146" s="2"/>
    </row>
    <row r="147" spans="1:54" s="1" customFormat="1" ht="18" customHeight="1">
      <c r="A147" s="7" t="s">
        <v>295</v>
      </c>
      <c r="B147" s="1" t="s">
        <v>10</v>
      </c>
      <c r="C147" s="1" t="s">
        <v>31</v>
      </c>
      <c r="D147" s="1">
        <v>7</v>
      </c>
      <c r="E147" s="7" t="s">
        <v>133</v>
      </c>
      <c r="G147" s="1">
        <v>56.58</v>
      </c>
      <c r="I147" s="1">
        <v>58.97</v>
      </c>
      <c r="J147" s="1">
        <v>57.309</v>
      </c>
      <c r="K147" s="1">
        <v>55.01</v>
      </c>
      <c r="L147" s="1">
        <v>55.84</v>
      </c>
      <c r="M147" s="1">
        <v>60</v>
      </c>
      <c r="N147" s="1">
        <v>56.27</v>
      </c>
      <c r="O147" s="1">
        <v>56.31</v>
      </c>
      <c r="P147" s="1">
        <v>56.04</v>
      </c>
      <c r="Q147" s="1">
        <v>57.89</v>
      </c>
      <c r="R147" s="1">
        <v>57.7</v>
      </c>
      <c r="S147" s="1">
        <v>60</v>
      </c>
      <c r="T147" s="1">
        <v>56.73</v>
      </c>
      <c r="U147" s="1">
        <v>56.53</v>
      </c>
      <c r="V147" s="1">
        <v>53.998</v>
      </c>
      <c r="W147" s="1">
        <v>54</v>
      </c>
      <c r="AC147" s="1">
        <v>54</v>
      </c>
      <c r="AE147" s="1">
        <v>54</v>
      </c>
      <c r="AF147" s="1">
        <v>58.5</v>
      </c>
      <c r="AG147" s="1">
        <v>58.55</v>
      </c>
      <c r="AI147" s="1">
        <v>60.8</v>
      </c>
      <c r="AJ147" s="1">
        <v>54.9</v>
      </c>
      <c r="AK147" s="1">
        <v>57.89</v>
      </c>
      <c r="AL147" s="1">
        <v>56.9</v>
      </c>
      <c r="AN147" s="1">
        <v>55.84</v>
      </c>
      <c r="AO147" s="1">
        <v>54.22</v>
      </c>
      <c r="AQ147" s="1">
        <v>59.92</v>
      </c>
      <c r="AR147" s="1">
        <v>55.2</v>
      </c>
      <c r="AS147" s="1">
        <v>56.2</v>
      </c>
      <c r="AU147" s="1">
        <f t="shared" si="6"/>
        <v>56.76196551724139</v>
      </c>
      <c r="AV147" s="1">
        <f t="shared" si="7"/>
        <v>60.8</v>
      </c>
      <c r="AW147" s="1">
        <f t="shared" si="8"/>
        <v>53.998</v>
      </c>
      <c r="AX147" s="2"/>
      <c r="AY147" s="2"/>
      <c r="AZ147" s="2"/>
      <c r="BA147" s="2"/>
      <c r="BB147" s="2"/>
    </row>
    <row r="148" spans="1:54" s="1" customFormat="1" ht="18" customHeight="1">
      <c r="A148" s="7" t="s">
        <v>295</v>
      </c>
      <c r="B148" s="1" t="s">
        <v>10</v>
      </c>
      <c r="C148" s="1" t="s">
        <v>63</v>
      </c>
      <c r="D148" s="1">
        <v>7</v>
      </c>
      <c r="E148" s="7" t="s">
        <v>133</v>
      </c>
      <c r="J148" s="1">
        <v>97.426</v>
      </c>
      <c r="M148" s="1">
        <v>101.74</v>
      </c>
      <c r="P148" s="1">
        <v>96.09</v>
      </c>
      <c r="R148" s="1">
        <v>96</v>
      </c>
      <c r="U148" s="1">
        <v>96.36</v>
      </c>
      <c r="W148" s="1">
        <v>93.6</v>
      </c>
      <c r="AF148" s="1">
        <v>99.44</v>
      </c>
      <c r="AJ148" s="1">
        <v>96</v>
      </c>
      <c r="AO148" s="1">
        <v>92.65</v>
      </c>
      <c r="AU148" s="1">
        <f t="shared" si="6"/>
        <v>96.58955555555555</v>
      </c>
      <c r="AV148" s="1">
        <f t="shared" si="7"/>
        <v>101.74</v>
      </c>
      <c r="AW148" s="1">
        <f t="shared" si="8"/>
        <v>92.65</v>
      </c>
      <c r="AX148" s="2"/>
      <c r="AY148" s="2"/>
      <c r="AZ148" s="2"/>
      <c r="BA148" s="2"/>
      <c r="BB148" s="2"/>
    </row>
    <row r="149" spans="1:54" s="1" customFormat="1" ht="18" customHeight="1">
      <c r="A149" s="7" t="s">
        <v>295</v>
      </c>
      <c r="B149" s="1" t="s">
        <v>10</v>
      </c>
      <c r="C149" s="1" t="s">
        <v>11</v>
      </c>
      <c r="D149" s="1">
        <v>7</v>
      </c>
      <c r="E149" s="7" t="s">
        <v>133</v>
      </c>
      <c r="G149" s="1">
        <v>33.37</v>
      </c>
      <c r="J149" s="1">
        <v>34.3</v>
      </c>
      <c r="L149" s="1">
        <v>33.91</v>
      </c>
      <c r="M149" s="1">
        <v>35.39</v>
      </c>
      <c r="N149" s="1">
        <v>33.6</v>
      </c>
      <c r="P149" s="1">
        <v>33.09</v>
      </c>
      <c r="Q149" s="1">
        <v>34.3</v>
      </c>
      <c r="R149" s="1">
        <v>34.75</v>
      </c>
      <c r="U149" s="1">
        <v>33.52</v>
      </c>
      <c r="W149" s="1">
        <v>32.56</v>
      </c>
      <c r="AC149" s="1">
        <v>32.56</v>
      </c>
      <c r="AF149" s="1">
        <v>34.39</v>
      </c>
      <c r="AG149" s="1">
        <v>35.1</v>
      </c>
      <c r="AJ149" s="1">
        <v>33</v>
      </c>
      <c r="AK149" s="1">
        <v>34.33</v>
      </c>
      <c r="AO149" s="1">
        <v>34.68</v>
      </c>
      <c r="AR149" s="1">
        <v>32.56</v>
      </c>
      <c r="AS149" s="1">
        <v>33.22</v>
      </c>
      <c r="AU149" s="1">
        <f t="shared" si="6"/>
        <v>33.81277777777777</v>
      </c>
      <c r="AV149" s="1">
        <f t="shared" si="7"/>
        <v>35.39</v>
      </c>
      <c r="AW149" s="1">
        <f t="shared" si="8"/>
        <v>32.56</v>
      </c>
      <c r="AX149" s="2"/>
      <c r="AY149" s="2"/>
      <c r="AZ149" s="2"/>
      <c r="BA149" s="2"/>
      <c r="BB149" s="2"/>
    </row>
    <row r="150" spans="1:54" s="1" customFormat="1" ht="18" customHeight="1">
      <c r="A150" s="7" t="s">
        <v>103</v>
      </c>
      <c r="B150" s="1" t="s">
        <v>104</v>
      </c>
      <c r="C150" s="1" t="s">
        <v>85</v>
      </c>
      <c r="D150" s="1">
        <v>6</v>
      </c>
      <c r="E150" s="7" t="s">
        <v>467</v>
      </c>
      <c r="F150" s="1">
        <v>37.2</v>
      </c>
      <c r="G150" s="1">
        <v>36.81</v>
      </c>
      <c r="H150" s="1">
        <v>35.22</v>
      </c>
      <c r="I150" s="1">
        <v>38.76</v>
      </c>
      <c r="J150" s="1">
        <v>36.432</v>
      </c>
      <c r="K150" s="1">
        <v>36.77</v>
      </c>
      <c r="L150" s="1">
        <v>37.2</v>
      </c>
      <c r="M150" s="1">
        <v>40.35</v>
      </c>
      <c r="N150" s="1">
        <v>37.82</v>
      </c>
      <c r="O150" s="1">
        <v>37.02</v>
      </c>
      <c r="P150" s="1">
        <v>38.19</v>
      </c>
      <c r="Q150" s="1">
        <v>37.48</v>
      </c>
      <c r="R150" s="1">
        <v>36.43</v>
      </c>
      <c r="S150" s="1">
        <v>40.34</v>
      </c>
      <c r="T150" s="1">
        <v>37.5</v>
      </c>
      <c r="U150" s="1">
        <v>37.34</v>
      </c>
      <c r="V150" s="1">
        <v>37.2</v>
      </c>
      <c r="X150" s="1">
        <v>38.96</v>
      </c>
      <c r="Y150" s="1" t="s">
        <v>882</v>
      </c>
      <c r="Z150" s="1">
        <v>37.2</v>
      </c>
      <c r="AA150" s="1">
        <v>37.5996</v>
      </c>
      <c r="AB150" s="1">
        <v>38.76</v>
      </c>
      <c r="AC150" s="1">
        <v>36.43</v>
      </c>
      <c r="AD150" s="1">
        <v>38.19</v>
      </c>
      <c r="AE150" s="1">
        <v>38</v>
      </c>
      <c r="AF150" s="1">
        <v>38.33</v>
      </c>
      <c r="AG150" s="1">
        <v>40.02</v>
      </c>
      <c r="AH150" s="1">
        <v>38.4</v>
      </c>
      <c r="AI150" s="1">
        <v>39.5</v>
      </c>
      <c r="AJ150" s="1">
        <v>38.1</v>
      </c>
      <c r="AK150" s="1">
        <v>37.8</v>
      </c>
      <c r="AL150" s="1">
        <v>37.44</v>
      </c>
      <c r="AM150" s="1">
        <v>40.35</v>
      </c>
      <c r="AN150" s="1">
        <v>37.6</v>
      </c>
      <c r="AO150" s="1">
        <v>36.48</v>
      </c>
      <c r="AP150" s="1" t="s">
        <v>882</v>
      </c>
      <c r="AQ150" s="1">
        <v>38.76</v>
      </c>
      <c r="AR150" s="1">
        <v>39.195</v>
      </c>
      <c r="AS150" s="1">
        <v>35.4</v>
      </c>
      <c r="AU150" s="1">
        <f t="shared" si="6"/>
        <v>37.85342162162162</v>
      </c>
      <c r="AV150" s="1">
        <f t="shared" si="7"/>
        <v>40.35</v>
      </c>
      <c r="AW150" s="1">
        <f t="shared" si="8"/>
        <v>35.22</v>
      </c>
      <c r="AX150" s="2"/>
      <c r="AY150" s="2"/>
      <c r="AZ150" s="2"/>
      <c r="BA150" s="2"/>
      <c r="BB150" s="2"/>
    </row>
    <row r="151" spans="1:54" s="1" customFormat="1" ht="18" customHeight="1">
      <c r="A151" s="7" t="s">
        <v>345</v>
      </c>
      <c r="B151" s="1" t="s">
        <v>346</v>
      </c>
      <c r="C151" s="1" t="s">
        <v>347</v>
      </c>
      <c r="D151" s="1">
        <v>30</v>
      </c>
      <c r="E151" s="7" t="s">
        <v>454</v>
      </c>
      <c r="J151" s="1">
        <v>66.93</v>
      </c>
      <c r="M151" s="1">
        <v>75.57</v>
      </c>
      <c r="P151" s="1">
        <v>73.52</v>
      </c>
      <c r="S151" s="1">
        <v>75.56</v>
      </c>
      <c r="T151" s="1">
        <v>70.08</v>
      </c>
      <c r="X151" s="1">
        <v>74.05</v>
      </c>
      <c r="AJ151" s="1">
        <v>73.99</v>
      </c>
      <c r="AL151" s="1">
        <v>70</v>
      </c>
      <c r="AM151" s="1">
        <v>71.83</v>
      </c>
      <c r="AU151" s="1">
        <f t="shared" si="6"/>
        <v>72.39222222222223</v>
      </c>
      <c r="AV151" s="1">
        <f t="shared" si="7"/>
        <v>75.57</v>
      </c>
      <c r="AW151" s="1">
        <f t="shared" si="8"/>
        <v>66.93</v>
      </c>
      <c r="AX151" s="2"/>
      <c r="AY151" s="2"/>
      <c r="AZ151" s="2"/>
      <c r="BA151" s="2"/>
      <c r="BB151" s="2"/>
    </row>
    <row r="152" spans="1:54" s="1" customFormat="1" ht="18" customHeight="1">
      <c r="A152" s="7" t="s">
        <v>310</v>
      </c>
      <c r="B152" s="1" t="s">
        <v>311</v>
      </c>
      <c r="C152" s="1" t="s">
        <v>312</v>
      </c>
      <c r="D152" s="1">
        <v>10</v>
      </c>
      <c r="E152" s="7" t="s">
        <v>470</v>
      </c>
      <c r="G152" s="1">
        <v>146.2</v>
      </c>
      <c r="I152" s="1">
        <v>151.28</v>
      </c>
      <c r="J152" s="1">
        <v>145</v>
      </c>
      <c r="M152" s="1">
        <v>153.91</v>
      </c>
      <c r="N152" s="1">
        <v>148.75</v>
      </c>
      <c r="O152" s="1">
        <v>145.72</v>
      </c>
      <c r="P152" s="1">
        <v>146.21</v>
      </c>
      <c r="Q152" s="1">
        <v>145</v>
      </c>
      <c r="R152" s="1">
        <v>145.73</v>
      </c>
      <c r="S152" s="1">
        <v>153.9</v>
      </c>
      <c r="T152" s="1">
        <v>150.8</v>
      </c>
      <c r="U152" s="1">
        <v>145</v>
      </c>
      <c r="V152" s="1">
        <v>146</v>
      </c>
      <c r="Y152" s="1" t="s">
        <v>882</v>
      </c>
      <c r="Z152" s="1">
        <v>146</v>
      </c>
      <c r="AA152" s="1">
        <v>145</v>
      </c>
      <c r="AB152" s="1">
        <v>150.4</v>
      </c>
      <c r="AD152" s="1">
        <v>148.68</v>
      </c>
      <c r="AE152" s="1">
        <v>147</v>
      </c>
      <c r="AF152" s="1">
        <v>151.14</v>
      </c>
      <c r="AI152" s="1">
        <v>154</v>
      </c>
      <c r="AJ152" s="1">
        <v>148</v>
      </c>
      <c r="AK152" s="1">
        <v>166.53</v>
      </c>
      <c r="AL152" s="1">
        <v>146.22</v>
      </c>
      <c r="AN152" s="1">
        <v>145</v>
      </c>
      <c r="AO152" s="1">
        <v>148.75</v>
      </c>
      <c r="AQ152" s="1">
        <v>150.4</v>
      </c>
      <c r="AS152" s="1">
        <v>151.79</v>
      </c>
      <c r="AU152" s="1">
        <f t="shared" si="6"/>
        <v>148.97814814814814</v>
      </c>
      <c r="AV152" s="1">
        <f t="shared" si="7"/>
        <v>166.53</v>
      </c>
      <c r="AW152" s="1">
        <f t="shared" si="8"/>
        <v>145</v>
      </c>
      <c r="AX152" s="2"/>
      <c r="AY152" s="2"/>
      <c r="AZ152" s="2"/>
      <c r="BA152" s="2"/>
      <c r="BB152" s="2"/>
    </row>
    <row r="153" spans="1:54" s="1" customFormat="1" ht="18" customHeight="1">
      <c r="A153" s="7" t="s">
        <v>310</v>
      </c>
      <c r="B153" s="1" t="s">
        <v>399</v>
      </c>
      <c r="C153" s="1" t="s">
        <v>400</v>
      </c>
      <c r="D153" s="1">
        <v>10</v>
      </c>
      <c r="E153" s="7" t="s">
        <v>470</v>
      </c>
      <c r="G153" s="1">
        <v>160.8</v>
      </c>
      <c r="J153" s="1">
        <v>150</v>
      </c>
      <c r="N153" s="1">
        <v>170</v>
      </c>
      <c r="O153" s="1">
        <v>166.52</v>
      </c>
      <c r="P153" s="1">
        <v>166.04</v>
      </c>
      <c r="Q153" s="1">
        <v>164.82</v>
      </c>
      <c r="R153" s="1">
        <v>164.82</v>
      </c>
      <c r="S153" s="1">
        <v>174.95</v>
      </c>
      <c r="T153" s="1">
        <v>171.3</v>
      </c>
      <c r="U153" s="1">
        <v>150</v>
      </c>
      <c r="Y153" s="1" t="s">
        <v>882</v>
      </c>
      <c r="AB153" s="1">
        <v>170</v>
      </c>
      <c r="AD153" s="1">
        <v>169.03</v>
      </c>
      <c r="AE153" s="1">
        <v>171</v>
      </c>
      <c r="AF153" s="1">
        <v>172.01</v>
      </c>
      <c r="AG153" s="1">
        <v>153.9</v>
      </c>
      <c r="AI153" s="1">
        <v>168.45</v>
      </c>
      <c r="AJ153" s="1">
        <v>172</v>
      </c>
      <c r="AK153" s="1">
        <v>148.75</v>
      </c>
      <c r="AL153" s="1">
        <v>166.2</v>
      </c>
      <c r="AO153" s="1">
        <v>158.37</v>
      </c>
      <c r="AR153" s="1">
        <v>169.294</v>
      </c>
      <c r="AS153" s="1">
        <v>168.02</v>
      </c>
      <c r="AU153" s="1">
        <f t="shared" si="6"/>
        <v>164.83063636363633</v>
      </c>
      <c r="AV153" s="1">
        <f t="shared" si="7"/>
        <v>174.95</v>
      </c>
      <c r="AW153" s="1">
        <f t="shared" si="8"/>
        <v>148.75</v>
      </c>
      <c r="AX153" s="2"/>
      <c r="AY153" s="2"/>
      <c r="AZ153" s="2"/>
      <c r="BA153" s="2"/>
      <c r="BB153" s="2"/>
    </row>
    <row r="154" spans="1:54" s="1" customFormat="1" ht="18" customHeight="1">
      <c r="A154" s="7" t="s">
        <v>236</v>
      </c>
      <c r="B154" s="1" t="s">
        <v>10</v>
      </c>
      <c r="C154" s="1" t="s">
        <v>120</v>
      </c>
      <c r="D154" s="1">
        <v>14</v>
      </c>
      <c r="E154" s="7" t="s">
        <v>467</v>
      </c>
      <c r="F154" s="1">
        <v>90.5</v>
      </c>
      <c r="G154" s="1">
        <v>90.47</v>
      </c>
      <c r="J154" s="1">
        <v>90.16</v>
      </c>
      <c r="K154" s="1">
        <v>90.91</v>
      </c>
      <c r="L154" s="1">
        <v>88.88</v>
      </c>
      <c r="M154" s="1">
        <v>94.07</v>
      </c>
      <c r="N154" s="1">
        <v>94.68</v>
      </c>
      <c r="O154" s="1">
        <v>90.7</v>
      </c>
      <c r="P154" s="1">
        <v>93.74</v>
      </c>
      <c r="Q154" s="1">
        <v>90.95</v>
      </c>
      <c r="R154" s="1">
        <v>92.66</v>
      </c>
      <c r="S154" s="1">
        <v>94.78</v>
      </c>
      <c r="T154" s="1">
        <v>94.78</v>
      </c>
      <c r="U154" s="1">
        <v>93.32</v>
      </c>
      <c r="V154" s="1">
        <v>94.78</v>
      </c>
      <c r="X154" s="1">
        <v>94.78</v>
      </c>
      <c r="Y154" s="1" t="s">
        <v>882</v>
      </c>
      <c r="Z154" s="1">
        <v>94.64</v>
      </c>
      <c r="AA154" s="1">
        <v>92.2292</v>
      </c>
      <c r="AB154" s="1">
        <v>93.8</v>
      </c>
      <c r="AC154" s="1">
        <v>90.16</v>
      </c>
      <c r="AD154" s="1">
        <v>91.53</v>
      </c>
      <c r="AE154" s="1">
        <v>94.76</v>
      </c>
      <c r="AF154" s="1">
        <v>91.53</v>
      </c>
      <c r="AG154" s="1">
        <v>94.24</v>
      </c>
      <c r="AH154" s="1">
        <v>92.51998</v>
      </c>
      <c r="AI154" s="1">
        <v>94.5</v>
      </c>
      <c r="AJ154" s="1">
        <v>94.77</v>
      </c>
      <c r="AK154" s="1">
        <v>94.7</v>
      </c>
      <c r="AL154" s="1">
        <v>94.7</v>
      </c>
      <c r="AM154" s="1">
        <v>94.78</v>
      </c>
      <c r="AN154" s="1">
        <v>92.23</v>
      </c>
      <c r="AO154" s="1">
        <v>92.7</v>
      </c>
      <c r="AP154" s="1" t="s">
        <v>882</v>
      </c>
      <c r="AQ154" s="1">
        <v>93.66</v>
      </c>
      <c r="AR154" s="1">
        <v>90.504</v>
      </c>
      <c r="AS154" s="1">
        <v>92.87</v>
      </c>
      <c r="AU154" s="1">
        <f t="shared" si="6"/>
        <v>92.88523371428569</v>
      </c>
      <c r="AV154" s="1">
        <f t="shared" si="7"/>
        <v>94.78</v>
      </c>
      <c r="AW154" s="1">
        <f t="shared" si="8"/>
        <v>88.88</v>
      </c>
      <c r="AX154" s="2"/>
      <c r="AY154" s="2"/>
      <c r="AZ154" s="2"/>
      <c r="BA154" s="2"/>
      <c r="BB154" s="2"/>
    </row>
    <row r="155" spans="1:54" s="1" customFormat="1" ht="18" customHeight="1">
      <c r="A155" s="7" t="s">
        <v>254</v>
      </c>
      <c r="B155" s="1" t="s">
        <v>10</v>
      </c>
      <c r="C155" s="1" t="s">
        <v>31</v>
      </c>
      <c r="D155" s="1">
        <v>21</v>
      </c>
      <c r="E155" s="7" t="s">
        <v>255</v>
      </c>
      <c r="K155" s="1">
        <v>64.01</v>
      </c>
      <c r="M155" s="1">
        <v>71.35</v>
      </c>
      <c r="Q155" s="1">
        <v>64.74</v>
      </c>
      <c r="AA155" s="1">
        <v>67.6998</v>
      </c>
      <c r="AB155" s="1">
        <v>75.6</v>
      </c>
      <c r="AC155" s="1">
        <v>64.01</v>
      </c>
      <c r="AD155" s="1">
        <v>70.7</v>
      </c>
      <c r="AE155" s="1">
        <v>70.72</v>
      </c>
      <c r="AI155" s="1">
        <v>74</v>
      </c>
      <c r="AJ155" s="1">
        <v>70.91</v>
      </c>
      <c r="AK155" s="1">
        <v>69</v>
      </c>
      <c r="AL155" s="1">
        <v>60.074</v>
      </c>
      <c r="AR155" s="1">
        <v>67.7</v>
      </c>
      <c r="AS155" s="1">
        <v>79.8</v>
      </c>
      <c r="AU155" s="1">
        <f t="shared" si="6"/>
        <v>69.30812857142857</v>
      </c>
      <c r="AV155" s="1">
        <f t="shared" si="7"/>
        <v>79.8</v>
      </c>
      <c r="AW155" s="1">
        <f t="shared" si="8"/>
        <v>60.074</v>
      </c>
      <c r="AX155" s="2"/>
      <c r="AY155" s="2"/>
      <c r="AZ155" s="2"/>
      <c r="BA155" s="2"/>
      <c r="BB155" s="2"/>
    </row>
    <row r="156" spans="1:54" s="1" customFormat="1" ht="18" customHeight="1">
      <c r="A156" s="7" t="s">
        <v>406</v>
      </c>
      <c r="B156" s="1" t="s">
        <v>13</v>
      </c>
      <c r="C156" s="1" t="s">
        <v>407</v>
      </c>
      <c r="D156" s="1">
        <v>1</v>
      </c>
      <c r="E156" s="7" t="s">
        <v>462</v>
      </c>
      <c r="F156" s="1">
        <v>122.29</v>
      </c>
      <c r="G156" s="1">
        <v>121.18</v>
      </c>
      <c r="I156" s="1">
        <v>126.96</v>
      </c>
      <c r="J156" s="1">
        <v>119</v>
      </c>
      <c r="K156" s="1">
        <v>117.48</v>
      </c>
      <c r="L156" s="1">
        <v>117.89</v>
      </c>
      <c r="M156" s="1">
        <v>126.96</v>
      </c>
      <c r="N156" s="1">
        <v>123.32</v>
      </c>
      <c r="O156" s="1">
        <v>121</v>
      </c>
      <c r="P156" s="1">
        <v>122.38</v>
      </c>
      <c r="Q156" s="1">
        <v>120.798</v>
      </c>
      <c r="R156" s="1">
        <v>120</v>
      </c>
      <c r="S156" s="1">
        <v>126.95</v>
      </c>
      <c r="T156" s="1">
        <v>116.96</v>
      </c>
      <c r="U156" s="1">
        <v>123.78</v>
      </c>
      <c r="X156" s="1">
        <v>126.95</v>
      </c>
      <c r="Y156" s="1" t="s">
        <v>882</v>
      </c>
      <c r="Z156" s="1">
        <v>122.98</v>
      </c>
      <c r="AA156" s="1">
        <v>117.9</v>
      </c>
      <c r="AB156" s="1">
        <v>122</v>
      </c>
      <c r="AC156" s="1">
        <v>119</v>
      </c>
      <c r="AD156" s="1">
        <v>123.5</v>
      </c>
      <c r="AE156" s="1">
        <v>123.32</v>
      </c>
      <c r="AF156" s="1">
        <v>124.796</v>
      </c>
      <c r="AG156" s="1">
        <v>125.78</v>
      </c>
      <c r="AI156" s="1">
        <v>130.9</v>
      </c>
      <c r="AJ156" s="1">
        <v>123.32</v>
      </c>
      <c r="AK156" s="1">
        <v>123</v>
      </c>
      <c r="AL156" s="1">
        <v>120</v>
      </c>
      <c r="AN156" s="1">
        <v>117.9</v>
      </c>
      <c r="AO156" s="1">
        <v>124.2</v>
      </c>
      <c r="AQ156" s="1">
        <v>121.98</v>
      </c>
      <c r="AR156" s="1">
        <v>125.52</v>
      </c>
      <c r="AS156" s="1">
        <v>120.45</v>
      </c>
      <c r="AU156" s="1">
        <f t="shared" si="6"/>
        <v>122.43769696969699</v>
      </c>
      <c r="AV156" s="1">
        <f t="shared" si="7"/>
        <v>130.9</v>
      </c>
      <c r="AW156" s="1">
        <f t="shared" si="8"/>
        <v>116.96</v>
      </c>
      <c r="AX156" s="2"/>
      <c r="AY156" s="2"/>
      <c r="AZ156" s="2"/>
      <c r="BA156" s="2"/>
      <c r="BB156" s="2"/>
    </row>
    <row r="157" spans="1:54" s="1" customFormat="1" ht="18" customHeight="1">
      <c r="A157" s="7" t="s">
        <v>254</v>
      </c>
      <c r="B157" s="1" t="s">
        <v>10</v>
      </c>
      <c r="C157" s="1" t="s">
        <v>31</v>
      </c>
      <c r="D157" s="1">
        <v>42</v>
      </c>
      <c r="E157" s="7" t="s">
        <v>255</v>
      </c>
      <c r="F157" s="1">
        <v>133.2</v>
      </c>
      <c r="G157" s="1">
        <v>130.13</v>
      </c>
      <c r="H157" s="1">
        <v>118.47</v>
      </c>
      <c r="I157" s="1">
        <v>140.28</v>
      </c>
      <c r="J157" s="1">
        <v>127.638</v>
      </c>
      <c r="K157" s="1">
        <v>128.01</v>
      </c>
      <c r="L157" s="1">
        <v>134.9</v>
      </c>
      <c r="M157" s="1">
        <v>139.13</v>
      </c>
      <c r="N157" s="1">
        <v>135.39</v>
      </c>
      <c r="O157" s="1">
        <v>131.65</v>
      </c>
      <c r="P157" s="1">
        <v>137.97</v>
      </c>
      <c r="Q157" s="1">
        <v>138.33</v>
      </c>
      <c r="R157" s="1">
        <v>125.97</v>
      </c>
      <c r="S157" s="1">
        <v>139.61</v>
      </c>
      <c r="U157" s="1">
        <v>133.37</v>
      </c>
      <c r="V157" s="1">
        <v>134.988</v>
      </c>
      <c r="X157" s="1">
        <v>146.9</v>
      </c>
      <c r="Y157" s="1" t="s">
        <v>882</v>
      </c>
      <c r="Z157" s="1">
        <v>130.578</v>
      </c>
      <c r="AB157" s="1">
        <v>146.9</v>
      </c>
      <c r="AE157" s="1">
        <v>137.9</v>
      </c>
      <c r="AF157" s="1">
        <v>134.55</v>
      </c>
      <c r="AG157" s="1">
        <v>133.47</v>
      </c>
      <c r="AI157" s="1">
        <v>141</v>
      </c>
      <c r="AJ157" s="1">
        <v>138.23</v>
      </c>
      <c r="AK157" s="1">
        <v>134.55</v>
      </c>
      <c r="AL157" s="1">
        <v>131</v>
      </c>
      <c r="AN157" s="1">
        <v>134.08</v>
      </c>
      <c r="AO157" s="1">
        <v>130.2</v>
      </c>
      <c r="AR157" s="1">
        <v>135.4</v>
      </c>
      <c r="AS157" s="1">
        <v>134.99</v>
      </c>
      <c r="AU157" s="1">
        <f t="shared" si="6"/>
        <v>134.6261333333333</v>
      </c>
      <c r="AV157" s="1">
        <f t="shared" si="7"/>
        <v>146.9</v>
      </c>
      <c r="AW157" s="1">
        <f t="shared" si="8"/>
        <v>118.47</v>
      </c>
      <c r="AX157" s="2"/>
      <c r="AY157" s="2"/>
      <c r="AZ157" s="2"/>
      <c r="BA157" s="2"/>
      <c r="BB157" s="2"/>
    </row>
    <row r="158" spans="1:54" s="1" customFormat="1" ht="18" customHeight="1">
      <c r="A158" s="7" t="s">
        <v>67</v>
      </c>
      <c r="B158" s="1" t="s">
        <v>68</v>
      </c>
      <c r="C158" s="1" t="s">
        <v>69</v>
      </c>
      <c r="D158" s="1">
        <v>10</v>
      </c>
      <c r="E158" s="7" t="s">
        <v>473</v>
      </c>
      <c r="F158" s="1">
        <v>66.5</v>
      </c>
      <c r="G158" s="1">
        <v>63.47</v>
      </c>
      <c r="H158" s="1">
        <v>59.35</v>
      </c>
      <c r="I158" s="1">
        <v>67</v>
      </c>
      <c r="J158" s="1">
        <v>62.68</v>
      </c>
      <c r="K158" s="1">
        <v>63.07</v>
      </c>
      <c r="L158" s="1">
        <v>64.76</v>
      </c>
      <c r="M158" s="1">
        <v>66.89</v>
      </c>
      <c r="N158" s="1">
        <v>66.6</v>
      </c>
      <c r="O158" s="1">
        <v>65.47</v>
      </c>
      <c r="P158" s="1">
        <v>66.57</v>
      </c>
      <c r="Q158" s="1">
        <v>64.76</v>
      </c>
      <c r="R158" s="1">
        <v>65.99</v>
      </c>
      <c r="S158" s="1">
        <v>67.3</v>
      </c>
      <c r="T158" s="1">
        <v>65.8</v>
      </c>
      <c r="U158" s="1">
        <v>67.3</v>
      </c>
      <c r="V158" s="1">
        <v>65.6</v>
      </c>
      <c r="X158" s="1">
        <v>66.66</v>
      </c>
      <c r="Y158" s="1" t="s">
        <v>882</v>
      </c>
      <c r="Z158" s="1">
        <v>65.5</v>
      </c>
      <c r="AB158" s="1">
        <v>67</v>
      </c>
      <c r="AC158" s="1">
        <v>62.68</v>
      </c>
      <c r="AD158" s="1">
        <v>66.5</v>
      </c>
      <c r="AE158" s="1">
        <v>65</v>
      </c>
      <c r="AF158" s="1">
        <v>66.42</v>
      </c>
      <c r="AI158" s="1">
        <v>67</v>
      </c>
      <c r="AJ158" s="1">
        <v>65.04</v>
      </c>
      <c r="AK158" s="1">
        <v>67.2</v>
      </c>
      <c r="AL158" s="1">
        <v>65.6</v>
      </c>
      <c r="AM158" s="1">
        <v>67.3</v>
      </c>
      <c r="AN158" s="1">
        <v>64.93</v>
      </c>
      <c r="AO158" s="1">
        <v>65</v>
      </c>
      <c r="AQ158" s="1">
        <v>66.8</v>
      </c>
      <c r="AR158" s="1">
        <v>66.666</v>
      </c>
      <c r="AS158" s="1">
        <v>63.18</v>
      </c>
      <c r="AU158" s="1">
        <f t="shared" si="6"/>
        <v>65.51723529411765</v>
      </c>
      <c r="AV158" s="1">
        <f t="shared" si="7"/>
        <v>67.3</v>
      </c>
      <c r="AW158" s="1">
        <f t="shared" si="8"/>
        <v>59.35</v>
      </c>
      <c r="AX158" s="2"/>
      <c r="AY158" s="2"/>
      <c r="AZ158" s="2"/>
      <c r="BA158" s="2"/>
      <c r="BB158" s="2"/>
    </row>
    <row r="159" spans="1:54" s="1" customFormat="1" ht="18" customHeight="1">
      <c r="A159" s="7" t="s">
        <v>151</v>
      </c>
      <c r="B159" s="1" t="s">
        <v>41</v>
      </c>
      <c r="C159" s="1" t="s">
        <v>152</v>
      </c>
      <c r="D159" s="1">
        <v>20</v>
      </c>
      <c r="E159" s="7" t="s">
        <v>133</v>
      </c>
      <c r="F159" s="1">
        <v>7.58</v>
      </c>
      <c r="G159" s="1">
        <v>7.73</v>
      </c>
      <c r="H159" s="1">
        <v>6.84</v>
      </c>
      <c r="I159" s="1">
        <v>8</v>
      </c>
      <c r="J159" s="1">
        <v>7.52</v>
      </c>
      <c r="K159" s="1">
        <v>7.17</v>
      </c>
      <c r="L159" s="1">
        <v>7.2</v>
      </c>
      <c r="M159" s="1">
        <v>8.1</v>
      </c>
      <c r="N159" s="1">
        <v>7.8</v>
      </c>
      <c r="O159" s="1">
        <v>7.57</v>
      </c>
      <c r="P159" s="1">
        <v>7.89</v>
      </c>
      <c r="Q159" s="1">
        <v>7.46</v>
      </c>
      <c r="R159" s="1">
        <v>7.4</v>
      </c>
      <c r="S159" s="1">
        <v>8</v>
      </c>
      <c r="T159" s="1">
        <v>7.5</v>
      </c>
      <c r="U159" s="1">
        <v>7.2</v>
      </c>
      <c r="W159" s="1">
        <v>7.36</v>
      </c>
      <c r="AC159" s="1">
        <v>7.36</v>
      </c>
      <c r="AE159" s="1">
        <v>7.36</v>
      </c>
      <c r="AF159" s="1">
        <v>7.91</v>
      </c>
      <c r="AG159" s="1">
        <v>8.94</v>
      </c>
      <c r="AH159" s="1">
        <v>8</v>
      </c>
      <c r="AI159" s="1">
        <v>8.6</v>
      </c>
      <c r="AJ159" s="1">
        <v>7.7</v>
      </c>
      <c r="AK159" s="1">
        <v>6.3</v>
      </c>
      <c r="AL159" s="1">
        <v>7.83</v>
      </c>
      <c r="AM159" s="1">
        <v>8.96</v>
      </c>
      <c r="AN159" s="1">
        <v>7.46</v>
      </c>
      <c r="AO159" s="1">
        <v>7.95</v>
      </c>
      <c r="AP159" s="1" t="s">
        <v>882</v>
      </c>
      <c r="AQ159" s="1">
        <v>7.8</v>
      </c>
      <c r="AR159" s="1">
        <v>7.93</v>
      </c>
      <c r="AS159" s="1">
        <v>7.2</v>
      </c>
      <c r="AU159" s="1">
        <f t="shared" si="6"/>
        <v>7.675625000000002</v>
      </c>
      <c r="AV159" s="1">
        <f t="shared" si="7"/>
        <v>8.96</v>
      </c>
      <c r="AW159" s="1">
        <f t="shared" si="8"/>
        <v>6.3</v>
      </c>
      <c r="AX159" s="2"/>
      <c r="AY159" s="2"/>
      <c r="AZ159" s="2"/>
      <c r="BA159" s="2"/>
      <c r="BB159" s="2"/>
    </row>
    <row r="160" spans="1:54" s="1" customFormat="1" ht="18" customHeight="1">
      <c r="A160" s="7" t="s">
        <v>126</v>
      </c>
      <c r="B160" s="1" t="s">
        <v>98</v>
      </c>
      <c r="C160" s="1" t="s">
        <v>127</v>
      </c>
      <c r="D160" s="1">
        <v>20</v>
      </c>
      <c r="E160" s="7" t="s">
        <v>133</v>
      </c>
      <c r="F160" s="1">
        <v>116</v>
      </c>
      <c r="G160" s="1">
        <v>108.73</v>
      </c>
      <c r="I160" s="1">
        <v>111.96</v>
      </c>
      <c r="J160" s="1">
        <v>113.34</v>
      </c>
      <c r="K160" s="1">
        <v>109.22</v>
      </c>
      <c r="L160" s="1">
        <v>112.8</v>
      </c>
      <c r="M160" s="1">
        <v>113.91</v>
      </c>
      <c r="N160" s="1">
        <v>113</v>
      </c>
      <c r="O160" s="1">
        <v>112.4</v>
      </c>
      <c r="P160" s="1">
        <v>113.1</v>
      </c>
      <c r="Q160" s="1">
        <v>112.8</v>
      </c>
      <c r="R160" s="1">
        <v>112.5</v>
      </c>
      <c r="S160" s="1">
        <v>113.91</v>
      </c>
      <c r="T160" s="1">
        <v>113.8</v>
      </c>
      <c r="U160" s="1">
        <v>113.91</v>
      </c>
      <c r="W160" s="1">
        <v>111.63</v>
      </c>
      <c r="AC160" s="1">
        <v>111.6</v>
      </c>
      <c r="AE160" s="1">
        <v>111.63</v>
      </c>
      <c r="AF160" s="1">
        <v>113.39</v>
      </c>
      <c r="AG160" s="1">
        <v>113.05</v>
      </c>
      <c r="AJ160" s="1">
        <v>113</v>
      </c>
      <c r="AK160" s="1">
        <v>112.8</v>
      </c>
      <c r="AL160" s="1">
        <v>113.8</v>
      </c>
      <c r="AM160" s="1">
        <v>113.91</v>
      </c>
      <c r="AN160" s="1">
        <v>112.8</v>
      </c>
      <c r="AO160" s="1">
        <v>111.6</v>
      </c>
      <c r="AQ160" s="1">
        <v>113.2</v>
      </c>
      <c r="AR160" s="1">
        <v>113.88</v>
      </c>
      <c r="AS160" s="1">
        <v>113.32</v>
      </c>
      <c r="AU160" s="1">
        <f t="shared" si="6"/>
        <v>112.79275862068967</v>
      </c>
      <c r="AV160" s="1">
        <f t="shared" si="7"/>
        <v>116</v>
      </c>
      <c r="AW160" s="1">
        <f t="shared" si="8"/>
        <v>108.73</v>
      </c>
      <c r="AX160" s="2"/>
      <c r="AY160" s="2"/>
      <c r="AZ160" s="2"/>
      <c r="BA160" s="2"/>
      <c r="BB160" s="2"/>
    </row>
    <row r="161" spans="1:54" s="1" customFormat="1" ht="18" customHeight="1">
      <c r="A161" s="7" t="s">
        <v>26</v>
      </c>
      <c r="B161" s="1" t="s">
        <v>82</v>
      </c>
      <c r="C161" s="1" t="s">
        <v>47</v>
      </c>
      <c r="D161" s="1">
        <v>1</v>
      </c>
      <c r="E161" s="7" t="s">
        <v>28</v>
      </c>
      <c r="G161" s="1">
        <v>19.73</v>
      </c>
      <c r="L161" s="1">
        <v>13.7</v>
      </c>
      <c r="N161" s="1">
        <v>19.95</v>
      </c>
      <c r="O161" s="1">
        <v>16.8</v>
      </c>
      <c r="P161" s="1">
        <v>18.14</v>
      </c>
      <c r="Q161" s="1">
        <v>15.74</v>
      </c>
      <c r="R161" s="1">
        <v>13.98</v>
      </c>
      <c r="S161" s="1">
        <v>24.34</v>
      </c>
      <c r="T161" s="1">
        <v>18.45</v>
      </c>
      <c r="AC161" s="1">
        <v>14.5</v>
      </c>
      <c r="AL161" s="1">
        <v>17.59</v>
      </c>
      <c r="AN161" s="1">
        <v>18.47</v>
      </c>
      <c r="AS161" s="1">
        <v>13.78</v>
      </c>
      <c r="AU161" s="1">
        <f t="shared" si="6"/>
        <v>17.32076923076923</v>
      </c>
      <c r="AV161" s="1">
        <f t="shared" si="7"/>
        <v>24.34</v>
      </c>
      <c r="AW161" s="1">
        <f t="shared" si="8"/>
        <v>13.7</v>
      </c>
      <c r="AX161" s="2"/>
      <c r="AY161" s="2"/>
      <c r="AZ161" s="2"/>
      <c r="BA161" s="2"/>
      <c r="BB161" s="2"/>
    </row>
    <row r="162" spans="1:54" s="1" customFormat="1" ht="18" customHeight="1">
      <c r="A162" s="7" t="s">
        <v>26</v>
      </c>
      <c r="B162" s="1" t="s">
        <v>82</v>
      </c>
      <c r="C162" s="1" t="s">
        <v>27</v>
      </c>
      <c r="D162" s="1">
        <v>1</v>
      </c>
      <c r="E162" s="7" t="s">
        <v>28</v>
      </c>
      <c r="G162" s="1">
        <v>33.54</v>
      </c>
      <c r="N162" s="1">
        <v>29.83</v>
      </c>
      <c r="O162" s="1">
        <v>27.4</v>
      </c>
      <c r="P162" s="1">
        <v>30</v>
      </c>
      <c r="Q162" s="1">
        <v>24.92</v>
      </c>
      <c r="R162" s="1">
        <v>22.58</v>
      </c>
      <c r="S162" s="1">
        <v>41.39</v>
      </c>
      <c r="T162" s="1">
        <v>34.22</v>
      </c>
      <c r="AC162" s="1">
        <v>22</v>
      </c>
      <c r="AH162" s="1">
        <v>23</v>
      </c>
      <c r="AL162" s="1">
        <v>33</v>
      </c>
      <c r="AN162" s="1">
        <v>31.4</v>
      </c>
      <c r="AU162" s="1">
        <f t="shared" si="6"/>
        <v>29.439999999999998</v>
      </c>
      <c r="AV162" s="1">
        <f t="shared" si="7"/>
        <v>41.39</v>
      </c>
      <c r="AW162" s="1">
        <f t="shared" si="8"/>
        <v>22</v>
      </c>
      <c r="AX162" s="2"/>
      <c r="AY162" s="2"/>
      <c r="AZ162" s="2"/>
      <c r="BA162" s="2"/>
      <c r="BB162" s="2"/>
    </row>
    <row r="163" spans="1:54" s="1" customFormat="1" ht="18" customHeight="1">
      <c r="A163" s="7" t="s">
        <v>26</v>
      </c>
      <c r="B163" s="1" t="s">
        <v>82</v>
      </c>
      <c r="C163" s="1" t="s">
        <v>129</v>
      </c>
      <c r="D163" s="1">
        <v>1</v>
      </c>
      <c r="E163" s="7" t="s">
        <v>28</v>
      </c>
      <c r="G163" s="1">
        <v>56.77</v>
      </c>
      <c r="K163" s="1">
        <v>46.8</v>
      </c>
      <c r="N163" s="1">
        <v>54.72</v>
      </c>
      <c r="Q163" s="1">
        <v>46.83</v>
      </c>
      <c r="R163" s="1">
        <v>48</v>
      </c>
      <c r="S163" s="1">
        <v>70.34</v>
      </c>
      <c r="T163" s="1">
        <v>59.8</v>
      </c>
      <c r="AC163" s="1">
        <v>45</v>
      </c>
      <c r="AN163" s="1">
        <v>53.38</v>
      </c>
      <c r="AS163" s="1">
        <v>45.37</v>
      </c>
      <c r="AU163" s="1">
        <f t="shared" si="6"/>
        <v>52.701</v>
      </c>
      <c r="AV163" s="1">
        <f t="shared" si="7"/>
        <v>70.34</v>
      </c>
      <c r="AW163" s="1">
        <f t="shared" si="8"/>
        <v>45</v>
      </c>
      <c r="AX163" s="2"/>
      <c r="AY163" s="2"/>
      <c r="AZ163" s="2"/>
      <c r="BA163" s="2"/>
      <c r="BB163" s="2"/>
    </row>
    <row r="164" spans="1:54" s="1" customFormat="1" ht="18" customHeight="1">
      <c r="A164" s="7" t="s">
        <v>81</v>
      </c>
      <c r="B164" s="1" t="s">
        <v>82</v>
      </c>
      <c r="C164" s="1" t="s">
        <v>123</v>
      </c>
      <c r="D164" s="1">
        <v>1</v>
      </c>
      <c r="E164" s="7" t="s">
        <v>83</v>
      </c>
      <c r="F164" s="1">
        <v>14.26</v>
      </c>
      <c r="G164" s="1">
        <v>14.27</v>
      </c>
      <c r="I164" s="1">
        <v>14.26086957</v>
      </c>
      <c r="J164" s="1">
        <v>14.26</v>
      </c>
      <c r="K164" s="1">
        <v>14.26</v>
      </c>
      <c r="L164" s="1">
        <v>14.25</v>
      </c>
      <c r="M164" s="1">
        <v>14.26</v>
      </c>
      <c r="N164" s="1">
        <v>14.26086957</v>
      </c>
      <c r="O164" s="1">
        <v>14.25</v>
      </c>
      <c r="P164" s="1">
        <v>14.26</v>
      </c>
      <c r="Q164" s="1">
        <v>15.8</v>
      </c>
      <c r="R164" s="1">
        <v>16</v>
      </c>
      <c r="S164" s="1">
        <v>14.26</v>
      </c>
      <c r="T164" s="1">
        <v>14.26</v>
      </c>
      <c r="W164" s="1">
        <v>14.23</v>
      </c>
      <c r="AE164" s="1">
        <v>14.23</v>
      </c>
      <c r="AF164" s="1">
        <v>14.348</v>
      </c>
      <c r="AG164" s="1">
        <v>15.84</v>
      </c>
      <c r="AJ164" s="1">
        <v>16</v>
      </c>
      <c r="AL164" s="1">
        <v>14.23</v>
      </c>
      <c r="AN164" s="1">
        <v>14.26</v>
      </c>
      <c r="AO164" s="1">
        <v>16.48</v>
      </c>
      <c r="AQ164" s="1">
        <v>14.2</v>
      </c>
      <c r="AR164" s="1">
        <v>14.261</v>
      </c>
      <c r="AU164" s="1">
        <f t="shared" si="6"/>
        <v>14.624614130833335</v>
      </c>
      <c r="AV164" s="1">
        <f t="shared" si="7"/>
        <v>16.48</v>
      </c>
      <c r="AW164" s="1">
        <f t="shared" si="8"/>
        <v>14.2</v>
      </c>
      <c r="AX164" s="2"/>
      <c r="AY164" s="2"/>
      <c r="AZ164" s="2"/>
      <c r="BA164" s="2"/>
      <c r="BB164" s="2"/>
    </row>
    <row r="165" spans="1:54" s="1" customFormat="1" ht="18" customHeight="1">
      <c r="A165" s="7" t="s">
        <v>81</v>
      </c>
      <c r="B165" s="1" t="s">
        <v>5</v>
      </c>
      <c r="C165" s="1" t="s">
        <v>47</v>
      </c>
      <c r="D165" s="1">
        <v>1</v>
      </c>
      <c r="E165" s="7" t="s">
        <v>83</v>
      </c>
      <c r="R165" s="1">
        <v>25.2</v>
      </c>
      <c r="AJ165" s="1">
        <v>25.91</v>
      </c>
      <c r="AL165" s="1">
        <v>23.14</v>
      </c>
      <c r="AM165" s="1">
        <v>28.61</v>
      </c>
      <c r="AU165" s="1">
        <f t="shared" si="6"/>
        <v>25.715</v>
      </c>
      <c r="AV165" s="1">
        <f t="shared" si="7"/>
        <v>28.61</v>
      </c>
      <c r="AW165" s="1">
        <f t="shared" si="8"/>
        <v>23.14</v>
      </c>
      <c r="AX165" s="2"/>
      <c r="AY165" s="2"/>
      <c r="AZ165" s="2"/>
      <c r="BA165" s="2"/>
      <c r="BB165" s="2"/>
    </row>
    <row r="166" spans="1:54" s="1" customFormat="1" ht="18" customHeight="1">
      <c r="A166" s="7" t="s">
        <v>81</v>
      </c>
      <c r="B166" s="1" t="s">
        <v>5</v>
      </c>
      <c r="C166" s="1" t="s">
        <v>27</v>
      </c>
      <c r="D166" s="1">
        <v>1</v>
      </c>
      <c r="E166" s="7" t="s">
        <v>83</v>
      </c>
      <c r="R166" s="1">
        <v>41.45</v>
      </c>
      <c r="AJ166" s="1">
        <v>42.87</v>
      </c>
      <c r="AL166" s="1">
        <v>39.33</v>
      </c>
      <c r="AM166" s="1">
        <v>48.7</v>
      </c>
      <c r="AU166" s="1">
        <f t="shared" si="6"/>
        <v>43.0875</v>
      </c>
      <c r="AV166" s="1">
        <f t="shared" si="7"/>
        <v>48.7</v>
      </c>
      <c r="AW166" s="1">
        <f t="shared" si="8"/>
        <v>39.33</v>
      </c>
      <c r="AX166" s="2"/>
      <c r="AY166" s="2"/>
      <c r="AZ166" s="2"/>
      <c r="BA166" s="2"/>
      <c r="BB166" s="2"/>
    </row>
    <row r="167" spans="1:54" s="1" customFormat="1" ht="18" customHeight="1">
      <c r="A167" s="7" t="s">
        <v>119</v>
      </c>
      <c r="B167" s="1" t="s">
        <v>41</v>
      </c>
      <c r="C167" s="1" t="s">
        <v>120</v>
      </c>
      <c r="D167" s="1">
        <v>10</v>
      </c>
      <c r="E167" s="7" t="s">
        <v>121</v>
      </c>
      <c r="F167" s="1">
        <v>30.348</v>
      </c>
      <c r="G167" s="1">
        <v>27.22</v>
      </c>
      <c r="I167" s="1">
        <v>29.63</v>
      </c>
      <c r="J167" s="1">
        <v>29.07</v>
      </c>
      <c r="K167" s="1">
        <v>28.56</v>
      </c>
      <c r="M167" s="1">
        <v>30.3</v>
      </c>
      <c r="N167" s="1">
        <v>29.63</v>
      </c>
      <c r="O167" s="1">
        <v>29.42</v>
      </c>
      <c r="P167" s="1">
        <v>30.25</v>
      </c>
      <c r="T167" s="1">
        <v>29.1</v>
      </c>
      <c r="U167" s="1">
        <v>30.35</v>
      </c>
      <c r="Y167" s="1" t="s">
        <v>882</v>
      </c>
      <c r="Z167" s="1">
        <v>28.2</v>
      </c>
      <c r="AA167" s="1">
        <v>28.35</v>
      </c>
      <c r="AB167" s="1">
        <v>28.2</v>
      </c>
      <c r="AC167" s="1">
        <v>29.07</v>
      </c>
      <c r="AD167" s="1">
        <v>28.84</v>
      </c>
      <c r="AF167" s="1">
        <v>28.84</v>
      </c>
      <c r="AG167" s="1">
        <v>28.51</v>
      </c>
      <c r="AI167" s="1">
        <v>29.65</v>
      </c>
      <c r="AJ167" s="1">
        <v>30.31</v>
      </c>
      <c r="AK167" s="1">
        <v>29</v>
      </c>
      <c r="AL167" s="1">
        <v>29.63</v>
      </c>
      <c r="AM167" s="1">
        <v>30.35</v>
      </c>
      <c r="AN167" s="1">
        <v>28.35</v>
      </c>
      <c r="AO167" s="1">
        <v>28.2</v>
      </c>
      <c r="AR167" s="1">
        <v>29.67</v>
      </c>
      <c r="AS167" s="1">
        <v>27.83</v>
      </c>
      <c r="AU167" s="1">
        <f t="shared" si="6"/>
        <v>29.143629629629633</v>
      </c>
      <c r="AV167" s="1">
        <f t="shared" si="7"/>
        <v>30.35</v>
      </c>
      <c r="AW167" s="1">
        <f t="shared" si="8"/>
        <v>27.22</v>
      </c>
      <c r="AX167" s="2"/>
      <c r="AY167" s="2"/>
      <c r="AZ167" s="2"/>
      <c r="BA167" s="2"/>
      <c r="BB167" s="2"/>
    </row>
    <row r="168" spans="1:54" s="1" customFormat="1" ht="18" customHeight="1">
      <c r="A168" s="7" t="s">
        <v>81</v>
      </c>
      <c r="B168" s="1" t="s">
        <v>82</v>
      </c>
      <c r="C168" s="1" t="s">
        <v>129</v>
      </c>
      <c r="D168" s="1">
        <v>1</v>
      </c>
      <c r="E168" s="7" t="s">
        <v>83</v>
      </c>
      <c r="F168" s="1">
        <v>69.91</v>
      </c>
      <c r="G168" s="1">
        <v>69.92</v>
      </c>
      <c r="I168" s="1">
        <v>69.91304348</v>
      </c>
      <c r="J168" s="1">
        <v>69.91</v>
      </c>
      <c r="K168" s="1">
        <v>69.91</v>
      </c>
      <c r="O168" s="1">
        <v>69.9</v>
      </c>
      <c r="P168" s="1">
        <v>69.91</v>
      </c>
      <c r="Q168" s="1">
        <v>76.3</v>
      </c>
      <c r="T168" s="1">
        <v>69.91</v>
      </c>
      <c r="W168" s="1">
        <v>69.91</v>
      </c>
      <c r="AE168" s="1">
        <v>69.87</v>
      </c>
      <c r="AJ168" s="1">
        <v>71.65</v>
      </c>
      <c r="AL168" s="1">
        <v>68.98</v>
      </c>
      <c r="AN168" s="1">
        <v>69.91</v>
      </c>
      <c r="AO168" s="1">
        <v>72.65</v>
      </c>
      <c r="AQ168" s="1">
        <v>69.9</v>
      </c>
      <c r="AR168" s="1">
        <v>69.913</v>
      </c>
      <c r="AU168" s="1">
        <f t="shared" si="6"/>
        <v>70.49212020470588</v>
      </c>
      <c r="AV168" s="1">
        <f t="shared" si="7"/>
        <v>76.3</v>
      </c>
      <c r="AW168" s="1">
        <f t="shared" si="8"/>
        <v>68.98</v>
      </c>
      <c r="AX168" s="2"/>
      <c r="AY168" s="2"/>
      <c r="AZ168" s="2"/>
      <c r="BA168" s="2"/>
      <c r="BB168" s="2"/>
    </row>
    <row r="169" spans="1:54" s="1" customFormat="1" ht="18" customHeight="1">
      <c r="A169" s="7" t="s">
        <v>438</v>
      </c>
      <c r="B169" s="1" t="s">
        <v>82</v>
      </c>
      <c r="C169" s="1" t="s">
        <v>123</v>
      </c>
      <c r="D169" s="1">
        <v>1</v>
      </c>
      <c r="E169" s="7" t="s">
        <v>83</v>
      </c>
      <c r="AN169" s="1">
        <v>9.27</v>
      </c>
      <c r="AU169" s="1">
        <f t="shared" si="6"/>
        <v>9.27</v>
      </c>
      <c r="AV169" s="1">
        <f t="shared" si="7"/>
        <v>9.27</v>
      </c>
      <c r="AW169" s="1">
        <f t="shared" si="8"/>
        <v>9.27</v>
      </c>
      <c r="AX169" s="2"/>
      <c r="AY169" s="2"/>
      <c r="AZ169" s="2"/>
      <c r="BA169" s="2"/>
      <c r="BB169" s="2"/>
    </row>
    <row r="170" spans="1:54" s="1" customFormat="1" ht="18" customHeight="1">
      <c r="A170" s="7" t="s">
        <v>438</v>
      </c>
      <c r="B170" s="1" t="s">
        <v>82</v>
      </c>
      <c r="C170" s="1" t="s">
        <v>27</v>
      </c>
      <c r="D170" s="1">
        <v>1</v>
      </c>
      <c r="E170" s="7" t="s">
        <v>83</v>
      </c>
      <c r="I170" s="1">
        <v>24</v>
      </c>
      <c r="T170" s="1">
        <v>20.83</v>
      </c>
      <c r="AJ170" s="1">
        <v>23</v>
      </c>
      <c r="AK170" s="1">
        <v>21.13</v>
      </c>
      <c r="AN170" s="1">
        <v>26.78</v>
      </c>
      <c r="AQ170" s="1">
        <v>34</v>
      </c>
      <c r="AT170" s="1">
        <v>24.68</v>
      </c>
      <c r="AU170" s="1">
        <f t="shared" si="6"/>
        <v>24.91714285714286</v>
      </c>
      <c r="AV170" s="1">
        <f t="shared" si="7"/>
        <v>34</v>
      </c>
      <c r="AW170" s="1">
        <f t="shared" si="8"/>
        <v>20.83</v>
      </c>
      <c r="AX170" s="2"/>
      <c r="AY170" s="2"/>
      <c r="AZ170" s="2"/>
      <c r="BA170" s="2"/>
      <c r="BB170" s="2"/>
    </row>
    <row r="171" spans="1:54" s="1" customFormat="1" ht="18" customHeight="1">
      <c r="A171" s="7" t="s">
        <v>219</v>
      </c>
      <c r="B171" s="1" t="s">
        <v>13</v>
      </c>
      <c r="C171" s="1" t="s">
        <v>221</v>
      </c>
      <c r="D171" s="1">
        <v>1</v>
      </c>
      <c r="E171" s="7" t="s">
        <v>294</v>
      </c>
      <c r="F171" s="1">
        <v>210.435</v>
      </c>
      <c r="H171" s="1">
        <v>185</v>
      </c>
      <c r="L171" s="1">
        <v>189.33</v>
      </c>
      <c r="M171" s="1">
        <v>195.81</v>
      </c>
      <c r="O171" s="1">
        <v>191.5</v>
      </c>
      <c r="R171" s="1">
        <v>195</v>
      </c>
      <c r="U171" s="1">
        <v>190</v>
      </c>
      <c r="V171" s="1">
        <v>208.69</v>
      </c>
      <c r="Z171" s="1">
        <v>201.5</v>
      </c>
      <c r="AB171" s="1">
        <v>206</v>
      </c>
      <c r="AI171" s="1">
        <v>195</v>
      </c>
      <c r="AK171" s="1">
        <v>200</v>
      </c>
      <c r="AM171" s="1">
        <v>200</v>
      </c>
      <c r="AN171" s="1">
        <v>189.33</v>
      </c>
      <c r="AO171" s="1">
        <v>193.03</v>
      </c>
      <c r="AQ171" s="1">
        <v>200</v>
      </c>
      <c r="AR171" s="1">
        <v>190</v>
      </c>
      <c r="AU171" s="1">
        <f t="shared" si="6"/>
        <v>196.5073529411765</v>
      </c>
      <c r="AV171" s="1">
        <f t="shared" si="7"/>
        <v>210.435</v>
      </c>
      <c r="AW171" s="1">
        <f t="shared" si="8"/>
        <v>185</v>
      </c>
      <c r="AX171" s="2"/>
      <c r="AY171" s="2"/>
      <c r="AZ171" s="2"/>
      <c r="BA171" s="2"/>
      <c r="BB171" s="2"/>
    </row>
    <row r="172" spans="1:54" s="1" customFormat="1" ht="18" customHeight="1">
      <c r="A172" s="7" t="s">
        <v>326</v>
      </c>
      <c r="B172" s="1" t="s">
        <v>104</v>
      </c>
      <c r="C172" s="1" t="s">
        <v>31</v>
      </c>
      <c r="D172" s="1">
        <v>7</v>
      </c>
      <c r="E172" s="7" t="s">
        <v>464</v>
      </c>
      <c r="F172" s="1">
        <v>125.82</v>
      </c>
      <c r="G172" s="1">
        <v>121.18</v>
      </c>
      <c r="J172" s="1">
        <v>119.154</v>
      </c>
      <c r="K172" s="1">
        <v>126.55</v>
      </c>
      <c r="L172" s="1">
        <v>126.94</v>
      </c>
      <c r="M172" s="1">
        <v>126.95</v>
      </c>
      <c r="N172" s="1">
        <v>126.95</v>
      </c>
      <c r="O172" s="1">
        <v>126.89</v>
      </c>
      <c r="P172" s="1">
        <v>126.95</v>
      </c>
      <c r="Q172" s="1">
        <v>123.49</v>
      </c>
      <c r="T172" s="1">
        <v>126.9</v>
      </c>
      <c r="U172" s="1">
        <v>126.95</v>
      </c>
      <c r="X172" s="1">
        <v>126.96</v>
      </c>
      <c r="Z172" s="1">
        <v>126.084</v>
      </c>
      <c r="AA172" s="1">
        <v>126.9499</v>
      </c>
      <c r="AB172" s="1">
        <v>124.6</v>
      </c>
      <c r="AC172" s="1">
        <v>119.15</v>
      </c>
      <c r="AD172" s="1">
        <v>126.88</v>
      </c>
      <c r="AE172" s="1">
        <v>126.8</v>
      </c>
      <c r="AF172" s="1">
        <v>126.88</v>
      </c>
      <c r="AG172" s="1">
        <v>126.96</v>
      </c>
      <c r="AH172" s="1">
        <v>124.99998</v>
      </c>
      <c r="AI172" s="1">
        <v>126</v>
      </c>
      <c r="AJ172" s="1">
        <v>126.95</v>
      </c>
      <c r="AK172" s="1">
        <v>125.69</v>
      </c>
      <c r="AO172" s="1">
        <v>125.69</v>
      </c>
      <c r="AR172" s="1">
        <v>126.95</v>
      </c>
      <c r="AS172" s="1">
        <v>126.96</v>
      </c>
      <c r="AU172" s="1">
        <f t="shared" si="6"/>
        <v>125.68671000000002</v>
      </c>
      <c r="AV172" s="1">
        <f t="shared" si="7"/>
        <v>126.96</v>
      </c>
      <c r="AW172" s="1">
        <f t="shared" si="8"/>
        <v>119.15</v>
      </c>
      <c r="AX172" s="2"/>
      <c r="AY172" s="2"/>
      <c r="AZ172" s="2"/>
      <c r="BA172" s="2"/>
      <c r="BB172" s="2"/>
    </row>
    <row r="173" spans="1:54" s="1" customFormat="1" ht="18" customHeight="1">
      <c r="A173" s="7" t="s">
        <v>326</v>
      </c>
      <c r="B173" s="1" t="s">
        <v>104</v>
      </c>
      <c r="C173" s="1" t="s">
        <v>268</v>
      </c>
      <c r="D173" s="1">
        <v>7</v>
      </c>
      <c r="E173" s="7" t="s">
        <v>464</v>
      </c>
      <c r="F173" s="1">
        <v>170.4</v>
      </c>
      <c r="G173" s="1">
        <v>162.68</v>
      </c>
      <c r="J173" s="1">
        <v>170.961</v>
      </c>
      <c r="K173" s="1">
        <v>167.33</v>
      </c>
      <c r="L173" s="1">
        <v>170.43</v>
      </c>
      <c r="M173" s="1">
        <v>170.43</v>
      </c>
      <c r="N173" s="1">
        <v>170.43</v>
      </c>
      <c r="O173" s="1">
        <v>169.97</v>
      </c>
      <c r="P173" s="1">
        <v>170.4</v>
      </c>
      <c r="Q173" s="1">
        <v>165.05</v>
      </c>
      <c r="R173" s="1">
        <v>170.2</v>
      </c>
      <c r="T173" s="1">
        <v>169.8</v>
      </c>
      <c r="U173" s="1">
        <v>170.43</v>
      </c>
      <c r="X173" s="1">
        <v>170.43</v>
      </c>
      <c r="Z173" s="1">
        <v>169.631</v>
      </c>
      <c r="AA173" s="1">
        <v>168.0798</v>
      </c>
      <c r="AC173" s="1">
        <v>170.96</v>
      </c>
      <c r="AD173" s="1">
        <v>170.37</v>
      </c>
      <c r="AE173" s="1">
        <v>170.3</v>
      </c>
      <c r="AF173" s="1">
        <v>170.37</v>
      </c>
      <c r="AG173" s="1">
        <v>170.43</v>
      </c>
      <c r="AI173" s="1">
        <v>170</v>
      </c>
      <c r="AJ173" s="1">
        <v>170.43</v>
      </c>
      <c r="AK173" s="1">
        <v>168.73</v>
      </c>
      <c r="AN173" s="1">
        <v>168.08</v>
      </c>
      <c r="AO173" s="1">
        <v>168.73</v>
      </c>
      <c r="AR173" s="1">
        <v>170.43</v>
      </c>
      <c r="AS173" s="1">
        <v>170</v>
      </c>
      <c r="AU173" s="1">
        <f t="shared" si="6"/>
        <v>169.48149285714285</v>
      </c>
      <c r="AV173" s="1">
        <f t="shared" si="7"/>
        <v>170.961</v>
      </c>
      <c r="AW173" s="1">
        <f t="shared" si="8"/>
        <v>162.68</v>
      </c>
      <c r="AX173" s="2"/>
      <c r="AY173" s="2"/>
      <c r="AZ173" s="2"/>
      <c r="BA173" s="2"/>
      <c r="BB173" s="2"/>
    </row>
    <row r="174" spans="1:54" s="1" customFormat="1" ht="18" customHeight="1">
      <c r="A174" s="7" t="s">
        <v>326</v>
      </c>
      <c r="B174" s="1" t="s">
        <v>104</v>
      </c>
      <c r="C174" s="1" t="s">
        <v>305</v>
      </c>
      <c r="D174" s="1">
        <v>7</v>
      </c>
      <c r="E174" s="7" t="s">
        <v>464</v>
      </c>
      <c r="F174" s="1">
        <v>240.96</v>
      </c>
      <c r="G174" s="1">
        <v>229.91</v>
      </c>
      <c r="J174" s="1">
        <v>245</v>
      </c>
      <c r="K174" s="1">
        <v>240.03</v>
      </c>
      <c r="L174" s="1">
        <v>240.86</v>
      </c>
      <c r="M174" s="1">
        <v>240.87</v>
      </c>
      <c r="N174" s="1">
        <v>240.86</v>
      </c>
      <c r="O174" s="1">
        <v>239.62</v>
      </c>
      <c r="P174" s="1">
        <v>240.87</v>
      </c>
      <c r="Q174" s="1">
        <v>234.56</v>
      </c>
      <c r="R174" s="1">
        <v>238.8</v>
      </c>
      <c r="T174" s="1">
        <v>238.41</v>
      </c>
      <c r="U174" s="1">
        <v>240.86</v>
      </c>
      <c r="X174" s="1">
        <v>240.87</v>
      </c>
      <c r="Z174" s="1">
        <v>239.127</v>
      </c>
      <c r="AA174" s="1">
        <v>240.8595</v>
      </c>
      <c r="AC174" s="1">
        <v>245</v>
      </c>
      <c r="AD174" s="1">
        <v>240.81</v>
      </c>
      <c r="AE174" s="1">
        <v>240.7</v>
      </c>
      <c r="AF174" s="1">
        <v>240.81</v>
      </c>
      <c r="AG174" s="1">
        <v>240.87</v>
      </c>
      <c r="AI174" s="1">
        <v>240</v>
      </c>
      <c r="AJ174" s="1">
        <v>240.86</v>
      </c>
      <c r="AK174" s="1">
        <v>238.46</v>
      </c>
      <c r="AN174" s="1">
        <v>240.86</v>
      </c>
      <c r="AO174" s="1">
        <v>238.46</v>
      </c>
      <c r="AR174" s="1">
        <v>240.86</v>
      </c>
      <c r="AS174" s="1">
        <v>240.87</v>
      </c>
      <c r="AU174" s="1">
        <f t="shared" si="6"/>
        <v>240.0366607142857</v>
      </c>
      <c r="AV174" s="1">
        <f t="shared" si="7"/>
        <v>245</v>
      </c>
      <c r="AW174" s="1">
        <f t="shared" si="8"/>
        <v>229.91</v>
      </c>
      <c r="AX174" s="2"/>
      <c r="AY174" s="2"/>
      <c r="AZ174" s="2"/>
      <c r="BA174" s="2"/>
      <c r="BB174" s="2"/>
    </row>
    <row r="175" spans="1:54" s="1" customFormat="1" ht="18" customHeight="1">
      <c r="A175" s="7" t="s">
        <v>413</v>
      </c>
      <c r="B175" s="1" t="s">
        <v>68</v>
      </c>
      <c r="C175" s="1" t="s">
        <v>102</v>
      </c>
      <c r="D175" s="1">
        <v>7</v>
      </c>
      <c r="E175" s="7" t="s">
        <v>467</v>
      </c>
      <c r="M175" s="1">
        <v>85.2</v>
      </c>
      <c r="Q175" s="1">
        <v>82</v>
      </c>
      <c r="AA175" s="1">
        <v>85.2173</v>
      </c>
      <c r="AB175" s="1">
        <v>85.2</v>
      </c>
      <c r="AC175" s="1">
        <v>85.22</v>
      </c>
      <c r="AD175" s="1">
        <v>85.21</v>
      </c>
      <c r="AE175" s="1">
        <v>85.21</v>
      </c>
      <c r="AH175" s="1">
        <v>82.663</v>
      </c>
      <c r="AI175" s="1">
        <v>87</v>
      </c>
      <c r="AN175" s="1">
        <v>84.14</v>
      </c>
      <c r="AU175" s="1">
        <f t="shared" si="6"/>
        <v>84.70603</v>
      </c>
      <c r="AV175" s="1">
        <f t="shared" si="7"/>
        <v>87</v>
      </c>
      <c r="AW175" s="1">
        <f t="shared" si="8"/>
        <v>82</v>
      </c>
      <c r="AX175" s="2"/>
      <c r="AY175" s="2"/>
      <c r="AZ175" s="2"/>
      <c r="BA175" s="2"/>
      <c r="BB175" s="2"/>
    </row>
    <row r="176" spans="1:54" s="1" customFormat="1" ht="18" customHeight="1">
      <c r="A176" s="7" t="s">
        <v>16</v>
      </c>
      <c r="B176" s="1" t="s">
        <v>17</v>
      </c>
      <c r="C176" s="1" t="s">
        <v>18</v>
      </c>
      <c r="D176" s="1">
        <v>1</v>
      </c>
      <c r="E176" s="7" t="s">
        <v>304</v>
      </c>
      <c r="F176" s="1">
        <v>30.43</v>
      </c>
      <c r="G176" s="1">
        <v>34.75</v>
      </c>
      <c r="I176" s="1">
        <v>40.17</v>
      </c>
      <c r="J176" s="1">
        <v>33.36</v>
      </c>
      <c r="K176" s="1">
        <v>33.55</v>
      </c>
      <c r="L176" s="1">
        <v>33.71</v>
      </c>
      <c r="M176" s="1">
        <v>40.85</v>
      </c>
      <c r="N176" s="1">
        <v>34.76</v>
      </c>
      <c r="P176" s="1">
        <v>34.79</v>
      </c>
      <c r="Q176" s="1">
        <v>34.4</v>
      </c>
      <c r="R176" s="1">
        <v>34.96</v>
      </c>
      <c r="S176" s="1">
        <v>40.86</v>
      </c>
      <c r="T176" s="1">
        <v>34</v>
      </c>
      <c r="U176" s="1">
        <v>35.4</v>
      </c>
      <c r="V176" s="1">
        <v>35.23</v>
      </c>
      <c r="AB176" s="1">
        <v>36.9</v>
      </c>
      <c r="AC176" s="1">
        <v>33.36</v>
      </c>
      <c r="AF176" s="1">
        <v>35.71</v>
      </c>
      <c r="AG176" s="1">
        <v>40.43</v>
      </c>
      <c r="AI176" s="1">
        <v>38</v>
      </c>
      <c r="AJ176" s="1">
        <v>35.33</v>
      </c>
      <c r="AK176" s="1">
        <v>35.4</v>
      </c>
      <c r="AL176" s="1">
        <v>36</v>
      </c>
      <c r="AM176" s="1">
        <v>34.77</v>
      </c>
      <c r="AN176" s="1">
        <v>34.96</v>
      </c>
      <c r="AO176" s="1">
        <v>33.45</v>
      </c>
      <c r="AP176" s="1" t="s">
        <v>882</v>
      </c>
      <c r="AQ176" s="1">
        <v>36.88</v>
      </c>
      <c r="AR176" s="1">
        <v>33.36</v>
      </c>
      <c r="AS176" s="1">
        <v>32.42</v>
      </c>
      <c r="AU176" s="1">
        <f t="shared" si="6"/>
        <v>35.454827586206896</v>
      </c>
      <c r="AV176" s="1">
        <f t="shared" si="7"/>
        <v>40.86</v>
      </c>
      <c r="AW176" s="1">
        <f t="shared" si="8"/>
        <v>30.43</v>
      </c>
      <c r="AX176" s="2"/>
      <c r="AY176" s="2"/>
      <c r="AZ176" s="2"/>
      <c r="BA176" s="2"/>
      <c r="BB176" s="2"/>
    </row>
    <row r="177" spans="1:54" s="1" customFormat="1" ht="18" customHeight="1">
      <c r="A177" s="7" t="s">
        <v>94</v>
      </c>
      <c r="B177" s="1" t="s">
        <v>95</v>
      </c>
      <c r="C177" s="1" t="s">
        <v>96</v>
      </c>
      <c r="D177" s="1">
        <v>1</v>
      </c>
      <c r="E177" s="7" t="s">
        <v>304</v>
      </c>
      <c r="F177" s="1">
        <v>35.6</v>
      </c>
      <c r="G177" s="1">
        <v>35.5</v>
      </c>
      <c r="I177" s="1">
        <v>40.17</v>
      </c>
      <c r="J177" s="1">
        <v>34</v>
      </c>
      <c r="K177" s="1">
        <v>34.28</v>
      </c>
      <c r="L177" s="1">
        <v>35.05</v>
      </c>
      <c r="M177" s="1">
        <v>40.01</v>
      </c>
      <c r="N177" s="1">
        <v>35.48</v>
      </c>
      <c r="O177" s="1">
        <v>34.11</v>
      </c>
      <c r="P177" s="1">
        <v>35.44</v>
      </c>
      <c r="Q177" s="1">
        <v>34.4</v>
      </c>
      <c r="R177" s="1">
        <v>35</v>
      </c>
      <c r="S177" s="1">
        <v>38.83</v>
      </c>
      <c r="T177" s="1">
        <v>33.95</v>
      </c>
      <c r="U177" s="1">
        <v>35.83</v>
      </c>
      <c r="V177" s="1">
        <v>35.13</v>
      </c>
      <c r="AB177" s="1">
        <v>37</v>
      </c>
      <c r="AC177" s="1">
        <v>34</v>
      </c>
      <c r="AF177" s="1">
        <v>35.54</v>
      </c>
      <c r="AG177" s="1">
        <v>40.43</v>
      </c>
      <c r="AI177" s="1">
        <v>38</v>
      </c>
      <c r="AJ177" s="1">
        <v>35.51</v>
      </c>
      <c r="AK177" s="1">
        <v>36</v>
      </c>
      <c r="AL177" s="1">
        <v>36</v>
      </c>
      <c r="AN177" s="1">
        <v>35.05</v>
      </c>
      <c r="AO177" s="1">
        <v>34.24</v>
      </c>
      <c r="AQ177" s="1">
        <v>36.88</v>
      </c>
      <c r="AR177" s="1">
        <v>34</v>
      </c>
      <c r="AS177" s="1">
        <v>32.83</v>
      </c>
      <c r="AU177" s="1">
        <f t="shared" si="6"/>
        <v>35.802068965517236</v>
      </c>
      <c r="AV177" s="1">
        <f t="shared" si="7"/>
        <v>40.43</v>
      </c>
      <c r="AW177" s="1">
        <f t="shared" si="8"/>
        <v>32.83</v>
      </c>
      <c r="AX177" s="2"/>
      <c r="AY177" s="2"/>
      <c r="AZ177" s="2"/>
      <c r="BA177" s="2"/>
      <c r="BB177" s="2"/>
    </row>
    <row r="178" spans="1:54" s="1" customFormat="1" ht="18" customHeight="1">
      <c r="A178" s="7" t="s">
        <v>171</v>
      </c>
      <c r="B178" s="1" t="s">
        <v>30</v>
      </c>
      <c r="C178" s="1" t="s">
        <v>120</v>
      </c>
      <c r="D178" s="1">
        <v>15</v>
      </c>
      <c r="E178" s="7" t="s">
        <v>454</v>
      </c>
      <c r="F178" s="1">
        <v>43.46</v>
      </c>
      <c r="J178" s="1">
        <v>42.93</v>
      </c>
      <c r="M178" s="1">
        <v>46</v>
      </c>
      <c r="P178" s="1">
        <v>44.69</v>
      </c>
      <c r="Q178" s="1">
        <v>43.45</v>
      </c>
      <c r="R178" s="1">
        <v>42.93</v>
      </c>
      <c r="S178" s="1">
        <v>46.95</v>
      </c>
      <c r="U178" s="1">
        <v>44.44</v>
      </c>
      <c r="V178" s="1">
        <v>43.455</v>
      </c>
      <c r="X178" s="1">
        <v>43.74</v>
      </c>
      <c r="AF178" s="1">
        <v>44.34</v>
      </c>
      <c r="AJ178" s="1">
        <v>43.14</v>
      </c>
      <c r="AL178" s="1">
        <v>43.46</v>
      </c>
      <c r="AN178" s="1">
        <v>41.48</v>
      </c>
      <c r="AO178" s="1">
        <v>42.16</v>
      </c>
      <c r="AU178" s="1">
        <f t="shared" si="6"/>
        <v>43.775</v>
      </c>
      <c r="AV178" s="1">
        <f t="shared" si="7"/>
        <v>46.95</v>
      </c>
      <c r="AW178" s="1">
        <f t="shared" si="8"/>
        <v>41.48</v>
      </c>
      <c r="AX178" s="2"/>
      <c r="AY178" s="2"/>
      <c r="AZ178" s="2"/>
      <c r="BA178" s="2"/>
      <c r="BB178" s="2"/>
    </row>
    <row r="179" spans="1:54" s="1" customFormat="1" ht="18" customHeight="1">
      <c r="A179" s="7" t="s">
        <v>240</v>
      </c>
      <c r="B179" s="1" t="s">
        <v>5</v>
      </c>
      <c r="C179" s="1" t="s">
        <v>102</v>
      </c>
      <c r="D179" s="1">
        <v>1</v>
      </c>
      <c r="E179" s="7" t="s">
        <v>241</v>
      </c>
      <c r="F179" s="1">
        <v>26.2</v>
      </c>
      <c r="I179" s="1">
        <v>25.36</v>
      </c>
      <c r="K179" s="1">
        <v>25.01</v>
      </c>
      <c r="L179" s="1">
        <v>25.26</v>
      </c>
      <c r="M179" s="1">
        <v>27.57</v>
      </c>
      <c r="N179" s="1">
        <v>26.17</v>
      </c>
      <c r="O179" s="1">
        <v>25.54</v>
      </c>
      <c r="Q179" s="1">
        <v>25.728</v>
      </c>
      <c r="R179" s="1">
        <v>26.11</v>
      </c>
      <c r="S179" s="1">
        <v>27.56</v>
      </c>
      <c r="T179" s="1">
        <v>25.5</v>
      </c>
      <c r="U179" s="1">
        <v>26.7</v>
      </c>
      <c r="V179" s="1">
        <v>25.8</v>
      </c>
      <c r="X179" s="1">
        <v>27.04</v>
      </c>
      <c r="Z179" s="1">
        <v>25.36</v>
      </c>
      <c r="AA179" s="1">
        <v>25.26</v>
      </c>
      <c r="AB179" s="1">
        <v>27.55</v>
      </c>
      <c r="AE179" s="1">
        <v>26.9</v>
      </c>
      <c r="AF179" s="1">
        <v>26.378</v>
      </c>
      <c r="AI179" s="1">
        <v>25</v>
      </c>
      <c r="AJ179" s="1">
        <v>27</v>
      </c>
      <c r="AL179" s="1">
        <v>26.92</v>
      </c>
      <c r="AN179" s="1">
        <v>25.26</v>
      </c>
      <c r="AO179" s="1">
        <v>26.17</v>
      </c>
      <c r="AP179" s="1" t="s">
        <v>882</v>
      </c>
      <c r="AQ179" s="1">
        <v>27.54</v>
      </c>
      <c r="AR179" s="1">
        <v>26.037</v>
      </c>
      <c r="AT179" s="1">
        <v>26.39</v>
      </c>
      <c r="AU179" s="1">
        <f t="shared" si="6"/>
        <v>26.196777777777772</v>
      </c>
      <c r="AV179" s="1">
        <f t="shared" si="7"/>
        <v>27.57</v>
      </c>
      <c r="AW179" s="1">
        <f t="shared" si="8"/>
        <v>25</v>
      </c>
      <c r="AX179" s="2"/>
      <c r="AY179" s="2"/>
      <c r="AZ179" s="2"/>
      <c r="BA179" s="2"/>
      <c r="BB179" s="2"/>
    </row>
    <row r="180" spans="1:54" s="1" customFormat="1" ht="18" customHeight="1">
      <c r="A180" s="7" t="s">
        <v>270</v>
      </c>
      <c r="B180" s="1" t="s">
        <v>68</v>
      </c>
      <c r="C180" s="1" t="s">
        <v>173</v>
      </c>
      <c r="D180" s="1">
        <v>14</v>
      </c>
      <c r="E180" s="7" t="s">
        <v>272</v>
      </c>
      <c r="F180" s="1">
        <v>159.72</v>
      </c>
      <c r="G180" s="1">
        <v>166.49</v>
      </c>
      <c r="H180" s="1">
        <v>154.12</v>
      </c>
      <c r="I180" s="1">
        <v>168</v>
      </c>
      <c r="J180" s="1">
        <v>162.666</v>
      </c>
      <c r="K180" s="1">
        <v>157.66</v>
      </c>
      <c r="L180" s="1">
        <v>160.33</v>
      </c>
      <c r="M180" s="1">
        <v>181.73</v>
      </c>
      <c r="N180" s="1">
        <v>162.67</v>
      </c>
      <c r="O180" s="1">
        <v>157.79</v>
      </c>
      <c r="P180" s="1">
        <v>171.4</v>
      </c>
      <c r="Q180" s="1">
        <v>158.92</v>
      </c>
      <c r="R180" s="1">
        <v>159.72</v>
      </c>
      <c r="S180" s="1">
        <v>181.73</v>
      </c>
      <c r="T180" s="1">
        <v>155.68</v>
      </c>
      <c r="U180" s="1">
        <v>160.33</v>
      </c>
      <c r="X180" s="1">
        <v>166.49</v>
      </c>
      <c r="Y180" s="1">
        <v>181.74</v>
      </c>
      <c r="AB180" s="1">
        <v>163.296</v>
      </c>
      <c r="AC180" s="1">
        <v>181.71</v>
      </c>
      <c r="AD180" s="1">
        <v>166.88</v>
      </c>
      <c r="AE180" s="1">
        <v>165.79</v>
      </c>
      <c r="AF180" s="1">
        <v>166.88</v>
      </c>
      <c r="AG180" s="1">
        <v>159.82</v>
      </c>
      <c r="AJ180" s="1">
        <v>165.8</v>
      </c>
      <c r="AK180" s="1">
        <v>160.3</v>
      </c>
      <c r="AL180" s="1">
        <v>154.89</v>
      </c>
      <c r="AM180" s="1">
        <v>181.74</v>
      </c>
      <c r="AN180" s="1">
        <v>156.75</v>
      </c>
      <c r="AO180" s="1">
        <v>156.66</v>
      </c>
      <c r="AQ180" s="1">
        <v>168.98</v>
      </c>
      <c r="AR180" s="1">
        <v>167.716</v>
      </c>
      <c r="AS180" s="1">
        <v>156.2</v>
      </c>
      <c r="AU180" s="1">
        <f t="shared" si="6"/>
        <v>164.86660606060605</v>
      </c>
      <c r="AV180" s="1">
        <f t="shared" si="7"/>
        <v>181.74</v>
      </c>
      <c r="AW180" s="1">
        <f t="shared" si="8"/>
        <v>154.12</v>
      </c>
      <c r="AX180" s="2"/>
      <c r="AY180" s="2"/>
      <c r="AZ180" s="2"/>
      <c r="BA180" s="2"/>
      <c r="BB180" s="2"/>
    </row>
    <row r="181" spans="1:54" s="1" customFormat="1" ht="18" customHeight="1">
      <c r="A181" s="7" t="s">
        <v>270</v>
      </c>
      <c r="B181" s="1" t="s">
        <v>68</v>
      </c>
      <c r="C181" s="1" t="s">
        <v>271</v>
      </c>
      <c r="D181" s="1">
        <v>14</v>
      </c>
      <c r="E181" s="7" t="s">
        <v>272</v>
      </c>
      <c r="F181" s="1">
        <v>117.83</v>
      </c>
      <c r="G181" s="1">
        <v>122.4</v>
      </c>
      <c r="I181" s="1">
        <v>129.5</v>
      </c>
      <c r="J181" s="1">
        <v>117.838</v>
      </c>
      <c r="K181" s="1">
        <v>120.22</v>
      </c>
      <c r="L181" s="1">
        <v>118.11</v>
      </c>
      <c r="M181" s="1">
        <v>126.7</v>
      </c>
      <c r="N181" s="1">
        <v>122.9</v>
      </c>
      <c r="O181" s="1">
        <v>118.07</v>
      </c>
      <c r="P181" s="1">
        <v>127.24</v>
      </c>
      <c r="Q181" s="1">
        <v>117.46</v>
      </c>
      <c r="R181" s="1">
        <v>117.83</v>
      </c>
      <c r="S181" s="1">
        <v>133.04</v>
      </c>
      <c r="T181" s="1">
        <v>117.04</v>
      </c>
      <c r="U181" s="1">
        <v>118.11</v>
      </c>
      <c r="V181" s="1">
        <v>121.744</v>
      </c>
      <c r="X181" s="1">
        <v>122.4</v>
      </c>
      <c r="Y181" s="1">
        <v>133.04</v>
      </c>
      <c r="Z181" s="1">
        <v>119.14</v>
      </c>
      <c r="AA181" s="1">
        <v>124.1296</v>
      </c>
      <c r="AB181" s="1">
        <v>126.196</v>
      </c>
      <c r="AC181" s="1">
        <v>117.78</v>
      </c>
      <c r="AD181" s="1">
        <v>123.12</v>
      </c>
      <c r="AE181" s="1">
        <v>122.99</v>
      </c>
      <c r="AF181" s="1">
        <v>123.12</v>
      </c>
      <c r="AG181" s="1">
        <v>124.82</v>
      </c>
      <c r="AH181" s="1">
        <v>119.39998</v>
      </c>
      <c r="AI181" s="1">
        <v>126</v>
      </c>
      <c r="AJ181" s="1">
        <v>123</v>
      </c>
      <c r="AK181" s="1">
        <v>119.86</v>
      </c>
      <c r="AL181" s="1">
        <v>119.66</v>
      </c>
      <c r="AM181" s="1">
        <v>133.04</v>
      </c>
      <c r="AN181" s="1">
        <v>114.75</v>
      </c>
      <c r="AO181" s="1">
        <v>117.75</v>
      </c>
      <c r="AP181" s="1" t="s">
        <v>882</v>
      </c>
      <c r="AQ181" s="1">
        <v>126.7</v>
      </c>
      <c r="AR181" s="1">
        <v>124.13</v>
      </c>
      <c r="AS181" s="1">
        <v>114.79</v>
      </c>
      <c r="AU181" s="1">
        <f t="shared" si="6"/>
        <v>122.21209675675675</v>
      </c>
      <c r="AV181" s="1">
        <f t="shared" si="7"/>
        <v>133.04</v>
      </c>
      <c r="AW181" s="1">
        <f t="shared" si="8"/>
        <v>114.75</v>
      </c>
      <c r="AX181" s="2"/>
      <c r="AY181" s="2"/>
      <c r="AZ181" s="2"/>
      <c r="BA181" s="2"/>
      <c r="BB181" s="2"/>
    </row>
    <row r="182" spans="1:54" s="1" customFormat="1" ht="18" customHeight="1">
      <c r="A182" s="7" t="s">
        <v>199</v>
      </c>
      <c r="B182" s="1" t="s">
        <v>10</v>
      </c>
      <c r="C182" s="1" t="s">
        <v>63</v>
      </c>
      <c r="D182" s="1">
        <v>14</v>
      </c>
      <c r="E182" s="7" t="s">
        <v>451</v>
      </c>
      <c r="F182" s="1">
        <v>139.26</v>
      </c>
      <c r="G182" s="1">
        <v>140.8</v>
      </c>
      <c r="J182" s="1">
        <v>140.686</v>
      </c>
      <c r="K182" s="1">
        <v>139.48</v>
      </c>
      <c r="L182" s="1">
        <v>140.29</v>
      </c>
      <c r="M182" s="1">
        <v>140.87</v>
      </c>
      <c r="N182" s="1">
        <v>140.81</v>
      </c>
      <c r="O182" s="1">
        <v>139.1</v>
      </c>
      <c r="P182" s="1">
        <v>140.45</v>
      </c>
      <c r="Q182" s="1">
        <v>139.56</v>
      </c>
      <c r="R182" s="1">
        <v>140.59</v>
      </c>
      <c r="S182" s="1">
        <v>140.86</v>
      </c>
      <c r="T182" s="1">
        <v>140.84</v>
      </c>
      <c r="U182" s="1">
        <v>140.87</v>
      </c>
      <c r="V182" s="1">
        <v>140.868</v>
      </c>
      <c r="X182" s="1">
        <v>140.87</v>
      </c>
      <c r="Z182" s="1">
        <v>140.77</v>
      </c>
      <c r="AA182" s="1">
        <v>140.2898</v>
      </c>
      <c r="AB182" s="1">
        <v>140.79</v>
      </c>
      <c r="AC182" s="1">
        <v>140.69</v>
      </c>
      <c r="AD182" s="1">
        <v>140.15</v>
      </c>
      <c r="AE182" s="1">
        <v>140.85</v>
      </c>
      <c r="AF182" s="1">
        <v>139.84</v>
      </c>
      <c r="AH182" s="1">
        <v>140.84</v>
      </c>
      <c r="AI182" s="1">
        <v>140.69</v>
      </c>
      <c r="AJ182" s="1">
        <v>140.85</v>
      </c>
      <c r="AK182" s="1">
        <v>139.25</v>
      </c>
      <c r="AL182" s="1">
        <v>140.8</v>
      </c>
      <c r="AM182" s="1">
        <v>140.87</v>
      </c>
      <c r="AN182" s="1">
        <v>140.29</v>
      </c>
      <c r="AO182" s="1">
        <v>140.8</v>
      </c>
      <c r="AP182" s="1" t="s">
        <v>882</v>
      </c>
      <c r="AQ182" s="1">
        <v>140.84</v>
      </c>
      <c r="AR182" s="1">
        <v>140.814</v>
      </c>
      <c r="AS182" s="1">
        <v>140.87</v>
      </c>
      <c r="AU182" s="1">
        <f t="shared" si="6"/>
        <v>140.48522941176475</v>
      </c>
      <c r="AV182" s="1">
        <f t="shared" si="7"/>
        <v>140.87</v>
      </c>
      <c r="AW182" s="1">
        <f t="shared" si="8"/>
        <v>139.1</v>
      </c>
      <c r="AX182" s="2"/>
      <c r="AY182" s="2"/>
      <c r="AZ182" s="2"/>
      <c r="BA182" s="2"/>
      <c r="BB182" s="2"/>
    </row>
    <row r="183" spans="1:54" s="1" customFormat="1" ht="18" customHeight="1">
      <c r="A183" s="7" t="s">
        <v>244</v>
      </c>
      <c r="B183" s="1" t="s">
        <v>245</v>
      </c>
      <c r="C183" s="1" t="s">
        <v>428</v>
      </c>
      <c r="D183" s="1">
        <v>1</v>
      </c>
      <c r="E183" s="7" t="s">
        <v>447</v>
      </c>
      <c r="G183" s="1">
        <v>44.62</v>
      </c>
      <c r="J183" s="1">
        <v>43.197</v>
      </c>
      <c r="M183" s="1">
        <v>45.83</v>
      </c>
      <c r="N183" s="1">
        <v>44.8</v>
      </c>
      <c r="O183" s="1">
        <v>44.5</v>
      </c>
      <c r="Q183" s="1">
        <v>44.35</v>
      </c>
      <c r="S183" s="1">
        <v>45.82</v>
      </c>
      <c r="AC183" s="1">
        <v>43.19</v>
      </c>
      <c r="AF183" s="1">
        <v>45.21</v>
      </c>
      <c r="AG183" s="1">
        <v>43.1</v>
      </c>
      <c r="AI183" s="1">
        <v>44</v>
      </c>
      <c r="AK183" s="1">
        <v>45.7</v>
      </c>
      <c r="AL183" s="1">
        <v>44</v>
      </c>
      <c r="AQ183" s="1">
        <v>44.96</v>
      </c>
      <c r="AR183" s="1">
        <v>44.863</v>
      </c>
      <c r="AS183" s="1">
        <v>44.17</v>
      </c>
      <c r="AU183" s="1">
        <f t="shared" si="6"/>
        <v>44.519375000000004</v>
      </c>
      <c r="AV183" s="1">
        <f t="shared" si="7"/>
        <v>45.83</v>
      </c>
      <c r="AW183" s="1">
        <f t="shared" si="8"/>
        <v>43.1</v>
      </c>
      <c r="AX183" s="2"/>
      <c r="AY183" s="2"/>
      <c r="AZ183" s="2"/>
      <c r="BA183" s="2"/>
      <c r="BB183" s="2"/>
    </row>
    <row r="184" spans="1:54" s="1" customFormat="1" ht="18" customHeight="1">
      <c r="A184" s="7" t="s">
        <v>244</v>
      </c>
      <c r="B184" s="1" t="s">
        <v>245</v>
      </c>
      <c r="C184" s="1" t="s">
        <v>246</v>
      </c>
      <c r="D184" s="1">
        <v>1</v>
      </c>
      <c r="E184" s="7" t="s">
        <v>447</v>
      </c>
      <c r="G184" s="1">
        <v>25.42</v>
      </c>
      <c r="I184" s="1">
        <v>26.29</v>
      </c>
      <c r="J184" s="1">
        <v>25.41</v>
      </c>
      <c r="M184" s="1">
        <v>26.96</v>
      </c>
      <c r="N184" s="1">
        <v>26.39</v>
      </c>
      <c r="O184" s="1">
        <v>25.59</v>
      </c>
      <c r="P184" s="1">
        <v>25.68</v>
      </c>
      <c r="R184" s="1">
        <v>25.5</v>
      </c>
      <c r="S184" s="1">
        <v>26.95</v>
      </c>
      <c r="T184" s="1">
        <v>24.5</v>
      </c>
      <c r="U184" s="1">
        <v>26.86</v>
      </c>
      <c r="W184" s="1">
        <v>25.41</v>
      </c>
      <c r="AC184" s="1">
        <v>25.41</v>
      </c>
      <c r="AF184" s="1">
        <v>26.59</v>
      </c>
      <c r="AG184" s="1">
        <v>26.86</v>
      </c>
      <c r="AJ184" s="1">
        <v>26.95</v>
      </c>
      <c r="AK184" s="1">
        <v>26.42</v>
      </c>
      <c r="AL184" s="1">
        <v>26.29</v>
      </c>
      <c r="AO184" s="1">
        <v>26.01</v>
      </c>
      <c r="AR184" s="1">
        <v>26.39</v>
      </c>
      <c r="AU184" s="1">
        <f t="shared" si="6"/>
        <v>26.094000000000005</v>
      </c>
      <c r="AV184" s="1">
        <f t="shared" si="7"/>
        <v>26.96</v>
      </c>
      <c r="AW184" s="1">
        <f t="shared" si="8"/>
        <v>24.5</v>
      </c>
      <c r="AX184" s="2"/>
      <c r="AY184" s="2"/>
      <c r="AZ184" s="2"/>
      <c r="BA184" s="2"/>
      <c r="BB184" s="2"/>
    </row>
    <row r="185" spans="1:54" s="1" customFormat="1" ht="18" customHeight="1">
      <c r="A185" s="7" t="s">
        <v>137</v>
      </c>
      <c r="B185" s="1" t="s">
        <v>17</v>
      </c>
      <c r="C185" s="1" t="s">
        <v>138</v>
      </c>
      <c r="D185" s="1">
        <v>1</v>
      </c>
      <c r="E185" s="7" t="s">
        <v>465</v>
      </c>
      <c r="G185" s="1">
        <v>71.19</v>
      </c>
      <c r="I185" s="1">
        <v>79.9</v>
      </c>
      <c r="J185" s="1">
        <v>73.477</v>
      </c>
      <c r="M185" s="1">
        <v>83.65</v>
      </c>
      <c r="N185" s="1">
        <v>73.5</v>
      </c>
      <c r="O185" s="1">
        <v>72.12</v>
      </c>
      <c r="P185" s="1">
        <v>73.33</v>
      </c>
      <c r="Q185" s="1">
        <v>70.3</v>
      </c>
      <c r="R185" s="1">
        <v>72.44</v>
      </c>
      <c r="S185" s="1">
        <v>83.65</v>
      </c>
      <c r="T185" s="1">
        <v>70.49</v>
      </c>
      <c r="V185" s="1">
        <v>75.28</v>
      </c>
      <c r="X185" s="1">
        <v>72.15</v>
      </c>
      <c r="Y185" s="1" t="s">
        <v>882</v>
      </c>
      <c r="Z185" s="1">
        <v>72</v>
      </c>
      <c r="AA185" s="1">
        <v>70.32</v>
      </c>
      <c r="AB185" s="1">
        <v>83.6</v>
      </c>
      <c r="AC185" s="1">
        <v>70.3</v>
      </c>
      <c r="AD185" s="1">
        <v>73.56</v>
      </c>
      <c r="AE185" s="1">
        <v>72</v>
      </c>
      <c r="AF185" s="1">
        <v>73.78</v>
      </c>
      <c r="AG185" s="1">
        <v>81.85</v>
      </c>
      <c r="AJ185" s="1">
        <v>72</v>
      </c>
      <c r="AK185" s="1">
        <v>75.79</v>
      </c>
      <c r="AL185" s="1">
        <v>75.79</v>
      </c>
      <c r="AM185" s="1">
        <v>78.61</v>
      </c>
      <c r="AN185" s="1">
        <v>70.32</v>
      </c>
      <c r="AO185" s="1">
        <v>70.3</v>
      </c>
      <c r="AR185" s="1">
        <v>71.94</v>
      </c>
      <c r="AS185" s="1">
        <v>70.41</v>
      </c>
      <c r="AU185" s="1">
        <f t="shared" si="6"/>
        <v>74.27748275862066</v>
      </c>
      <c r="AV185" s="1">
        <f t="shared" si="7"/>
        <v>83.65</v>
      </c>
      <c r="AW185" s="1">
        <f t="shared" si="8"/>
        <v>70.3</v>
      </c>
      <c r="AX185" s="2"/>
      <c r="AY185" s="2"/>
      <c r="AZ185" s="2"/>
      <c r="BA185" s="2"/>
      <c r="BB185" s="2"/>
    </row>
    <row r="186" spans="1:54" s="1" customFormat="1" ht="18" customHeight="1">
      <c r="A186" s="7" t="s">
        <v>137</v>
      </c>
      <c r="B186" s="1" t="s">
        <v>17</v>
      </c>
      <c r="C186" s="1" t="s">
        <v>416</v>
      </c>
      <c r="D186" s="1">
        <v>1</v>
      </c>
      <c r="E186" s="7" t="s">
        <v>465</v>
      </c>
      <c r="F186" s="1">
        <v>73.42</v>
      </c>
      <c r="O186" s="1">
        <v>78.87</v>
      </c>
      <c r="AA186" s="1">
        <v>75.73</v>
      </c>
      <c r="AB186" s="1">
        <v>83.65</v>
      </c>
      <c r="AC186" s="1">
        <v>83.65</v>
      </c>
      <c r="AD186" s="1">
        <v>83.65</v>
      </c>
      <c r="AG186" s="1">
        <v>83.08</v>
      </c>
      <c r="AK186" s="1">
        <v>81.14</v>
      </c>
      <c r="AU186" s="1">
        <f t="shared" si="6"/>
        <v>80.39875</v>
      </c>
      <c r="AV186" s="1">
        <f t="shared" si="7"/>
        <v>83.65</v>
      </c>
      <c r="AW186" s="1">
        <f t="shared" si="8"/>
        <v>73.42</v>
      </c>
      <c r="AX186" s="2"/>
      <c r="AY186" s="2"/>
      <c r="AZ186" s="2"/>
      <c r="BA186" s="2"/>
      <c r="BB186" s="2"/>
    </row>
    <row r="187" spans="1:54" s="1" customFormat="1" ht="18" customHeight="1">
      <c r="A187" s="7" t="s">
        <v>181</v>
      </c>
      <c r="B187" s="1" t="s">
        <v>10</v>
      </c>
      <c r="C187" s="1" t="s">
        <v>31</v>
      </c>
      <c r="D187" s="1">
        <v>10</v>
      </c>
      <c r="E187" s="7" t="s">
        <v>182</v>
      </c>
      <c r="F187" s="1">
        <v>38</v>
      </c>
      <c r="G187" s="1">
        <v>36.5</v>
      </c>
      <c r="H187" s="1">
        <v>33.02</v>
      </c>
      <c r="I187" s="1">
        <v>40</v>
      </c>
      <c r="J187" s="1">
        <v>34.03</v>
      </c>
      <c r="K187" s="1">
        <v>35.85</v>
      </c>
      <c r="L187" s="1">
        <v>35.62</v>
      </c>
      <c r="M187" s="1">
        <v>41.74</v>
      </c>
      <c r="N187" s="1">
        <v>37.83</v>
      </c>
      <c r="O187" s="1">
        <v>36.96</v>
      </c>
      <c r="P187" s="1">
        <v>37.73</v>
      </c>
      <c r="Q187" s="1">
        <v>35.62</v>
      </c>
      <c r="R187" s="1">
        <v>37.13</v>
      </c>
      <c r="S187" s="1">
        <v>41.73</v>
      </c>
      <c r="T187" s="1">
        <v>36.16</v>
      </c>
      <c r="U187" s="1">
        <v>37.4</v>
      </c>
      <c r="V187" s="1">
        <v>37.3</v>
      </c>
      <c r="X187" s="1">
        <v>36.96</v>
      </c>
      <c r="Y187" s="1" t="s">
        <v>882</v>
      </c>
      <c r="Z187" s="1">
        <v>36.96</v>
      </c>
      <c r="AA187" s="1">
        <v>38.14</v>
      </c>
      <c r="AB187" s="1">
        <v>39</v>
      </c>
      <c r="AC187" s="1">
        <v>34.03</v>
      </c>
      <c r="AD187" s="1">
        <v>38.87</v>
      </c>
      <c r="AE187" s="1">
        <v>37.18</v>
      </c>
      <c r="AF187" s="1">
        <v>40</v>
      </c>
      <c r="AG187" s="1">
        <v>40.16</v>
      </c>
      <c r="AI187" s="1">
        <v>37.39</v>
      </c>
      <c r="AJ187" s="1">
        <v>37.56</v>
      </c>
      <c r="AK187" s="1">
        <v>37.39</v>
      </c>
      <c r="AL187" s="1">
        <v>37.39</v>
      </c>
      <c r="AN187" s="1">
        <v>38.14</v>
      </c>
      <c r="AO187" s="1">
        <v>36.07</v>
      </c>
      <c r="AQ187" s="1">
        <v>39.9</v>
      </c>
      <c r="AR187" s="1">
        <v>38.186</v>
      </c>
      <c r="AS187" s="1">
        <v>35.84</v>
      </c>
      <c r="AU187" s="1">
        <f t="shared" si="6"/>
        <v>37.479600000000005</v>
      </c>
      <c r="AV187" s="1">
        <f t="shared" si="7"/>
        <v>41.74</v>
      </c>
      <c r="AW187" s="1">
        <f t="shared" si="8"/>
        <v>33.02</v>
      </c>
      <c r="AX187" s="2"/>
      <c r="AY187" s="2"/>
      <c r="AZ187" s="2"/>
      <c r="BA187" s="2"/>
      <c r="BB187" s="2"/>
    </row>
    <row r="188" spans="1:54" s="1" customFormat="1" ht="18" customHeight="1">
      <c r="A188" s="7" t="s">
        <v>225</v>
      </c>
      <c r="B188" s="1" t="s">
        <v>17</v>
      </c>
      <c r="C188" s="1" t="s">
        <v>226</v>
      </c>
      <c r="D188" s="1">
        <v>1</v>
      </c>
      <c r="E188" s="7" t="s">
        <v>304</v>
      </c>
      <c r="F188" s="1">
        <v>36</v>
      </c>
      <c r="G188" s="1">
        <v>35</v>
      </c>
      <c r="I188" s="1">
        <v>38.89</v>
      </c>
      <c r="J188" s="1">
        <v>32.66</v>
      </c>
      <c r="K188" s="1">
        <v>32.12</v>
      </c>
      <c r="L188" s="1">
        <v>32.66</v>
      </c>
      <c r="M188" s="1">
        <v>39.56</v>
      </c>
      <c r="N188" s="1">
        <v>35.2</v>
      </c>
      <c r="O188" s="1">
        <v>33.87</v>
      </c>
      <c r="P188" s="1">
        <v>33.38</v>
      </c>
      <c r="Q188" s="1">
        <v>34.35</v>
      </c>
      <c r="R188" s="1">
        <v>33.4</v>
      </c>
      <c r="S188" s="1">
        <v>39.56</v>
      </c>
      <c r="T188" s="1">
        <v>33.31</v>
      </c>
      <c r="U188" s="1">
        <v>35.13</v>
      </c>
      <c r="V188" s="1">
        <v>35.9</v>
      </c>
      <c r="X188" s="1">
        <v>35.2</v>
      </c>
      <c r="Y188" s="1" t="s">
        <v>882</v>
      </c>
      <c r="Z188" s="1">
        <v>35.2</v>
      </c>
      <c r="AB188" s="1">
        <v>35.9</v>
      </c>
      <c r="AD188" s="1">
        <v>33.38</v>
      </c>
      <c r="AE188" s="1">
        <v>34.7</v>
      </c>
      <c r="AF188" s="1">
        <v>34.66</v>
      </c>
      <c r="AG188" s="1">
        <v>38.66</v>
      </c>
      <c r="AH188" s="1">
        <v>35.5</v>
      </c>
      <c r="AI188" s="1">
        <v>35.2</v>
      </c>
      <c r="AJ188" s="1">
        <v>34.7</v>
      </c>
      <c r="AK188" s="1">
        <v>35.8</v>
      </c>
      <c r="AL188" s="1">
        <v>35.8</v>
      </c>
      <c r="AM188" s="1">
        <v>36</v>
      </c>
      <c r="AN188" s="1">
        <v>32.66</v>
      </c>
      <c r="AO188" s="1">
        <v>35.2</v>
      </c>
      <c r="AQ188" s="1">
        <v>35.8</v>
      </c>
      <c r="AR188" s="1">
        <v>34.863</v>
      </c>
      <c r="AS188" s="1">
        <v>31.44</v>
      </c>
      <c r="AU188" s="1">
        <f t="shared" si="6"/>
        <v>35.04861764705883</v>
      </c>
      <c r="AV188" s="1">
        <f t="shared" si="7"/>
        <v>39.56</v>
      </c>
      <c r="AW188" s="1">
        <f t="shared" si="8"/>
        <v>31.44</v>
      </c>
      <c r="AX188" s="2"/>
      <c r="AY188" s="2"/>
      <c r="AZ188" s="2"/>
      <c r="BA188" s="2"/>
      <c r="BB188" s="2"/>
    </row>
    <row r="189" spans="1:54" s="1" customFormat="1" ht="18" customHeight="1">
      <c r="A189" s="7" t="s">
        <v>171</v>
      </c>
      <c r="B189" s="1" t="s">
        <v>30</v>
      </c>
      <c r="C189" s="1" t="s">
        <v>120</v>
      </c>
      <c r="D189" s="1">
        <v>30</v>
      </c>
      <c r="E189" s="7" t="s">
        <v>454</v>
      </c>
      <c r="F189" s="1">
        <v>84.12</v>
      </c>
      <c r="G189" s="1">
        <v>84.63</v>
      </c>
      <c r="H189" s="1">
        <v>79.97</v>
      </c>
      <c r="K189" s="1">
        <v>81.61</v>
      </c>
      <c r="L189" s="1">
        <v>82.96</v>
      </c>
      <c r="N189" s="1">
        <v>87</v>
      </c>
      <c r="O189" s="1">
        <v>84.62</v>
      </c>
      <c r="P189" s="1">
        <v>87.34</v>
      </c>
      <c r="Q189" s="1">
        <v>82.46</v>
      </c>
      <c r="T189" s="1">
        <v>82.35</v>
      </c>
      <c r="U189" s="1">
        <v>86.66</v>
      </c>
      <c r="AA189" s="1">
        <v>85.26</v>
      </c>
      <c r="AB189" s="1">
        <v>96.3</v>
      </c>
      <c r="AC189" s="1">
        <v>89.57</v>
      </c>
      <c r="AD189" s="1">
        <v>87.34</v>
      </c>
      <c r="AE189" s="1">
        <v>84.12</v>
      </c>
      <c r="AH189" s="1">
        <v>84</v>
      </c>
      <c r="AI189" s="1">
        <v>86.6</v>
      </c>
      <c r="AJ189" s="1">
        <v>84.13</v>
      </c>
      <c r="AK189" s="1">
        <v>85.19</v>
      </c>
      <c r="AL189" s="1">
        <v>82.64</v>
      </c>
      <c r="AN189" s="1">
        <v>80.89</v>
      </c>
      <c r="AQ189" s="1">
        <v>93.3</v>
      </c>
      <c r="AR189" s="1">
        <v>85.26</v>
      </c>
      <c r="AS189" s="1">
        <v>82.96</v>
      </c>
      <c r="AU189" s="1">
        <f t="shared" si="6"/>
        <v>85.25120000000001</v>
      </c>
      <c r="AV189" s="1">
        <f t="shared" si="7"/>
        <v>96.3</v>
      </c>
      <c r="AW189" s="1">
        <f t="shared" si="8"/>
        <v>79.97</v>
      </c>
      <c r="AX189" s="2"/>
      <c r="AY189" s="2"/>
      <c r="AZ189" s="2"/>
      <c r="BA189" s="2"/>
      <c r="BB189" s="2"/>
    </row>
    <row r="190" spans="1:54" s="1" customFormat="1" ht="18" customHeight="1">
      <c r="A190" s="7" t="s">
        <v>6</v>
      </c>
      <c r="B190" s="1" t="s">
        <v>7</v>
      </c>
      <c r="C190" s="1" t="s">
        <v>8</v>
      </c>
      <c r="D190" s="1">
        <v>1</v>
      </c>
      <c r="E190" s="7" t="s">
        <v>470</v>
      </c>
      <c r="F190" s="1">
        <v>50.696</v>
      </c>
      <c r="G190" s="1">
        <v>50.65</v>
      </c>
      <c r="J190" s="1">
        <v>50.34</v>
      </c>
      <c r="K190" s="1">
        <v>50.49</v>
      </c>
      <c r="M190" s="1">
        <v>50.7</v>
      </c>
      <c r="N190" s="1">
        <v>50.64</v>
      </c>
      <c r="O190" s="1">
        <v>50.54</v>
      </c>
      <c r="P190" s="1">
        <v>50.54</v>
      </c>
      <c r="Q190" s="1">
        <v>50.66</v>
      </c>
      <c r="R190" s="1">
        <v>50.5</v>
      </c>
      <c r="S190" s="1">
        <v>50.69</v>
      </c>
      <c r="U190" s="1">
        <v>50.7</v>
      </c>
      <c r="X190" s="1">
        <v>50.7</v>
      </c>
      <c r="Y190" s="1" t="s">
        <v>882</v>
      </c>
      <c r="Z190" s="1">
        <v>50.6</v>
      </c>
      <c r="AA190" s="1">
        <v>50.5949</v>
      </c>
      <c r="AB190" s="1">
        <v>50.5</v>
      </c>
      <c r="AC190" s="1">
        <v>50.69</v>
      </c>
      <c r="AD190" s="1">
        <v>50.36</v>
      </c>
      <c r="AE190" s="1">
        <v>50</v>
      </c>
      <c r="AF190" s="1">
        <v>50.36</v>
      </c>
      <c r="AG190" s="1">
        <v>50.38</v>
      </c>
      <c r="AI190" s="1">
        <v>50.49</v>
      </c>
      <c r="AJ190" s="1">
        <v>50.6</v>
      </c>
      <c r="AK190" s="1">
        <v>50.6</v>
      </c>
      <c r="AL190" s="1">
        <v>49.5</v>
      </c>
      <c r="AN190" s="1">
        <v>50.7</v>
      </c>
      <c r="AO190" s="1">
        <v>50.7</v>
      </c>
      <c r="AQ190" s="1">
        <v>50.4</v>
      </c>
      <c r="AR190" s="1">
        <v>50.595</v>
      </c>
      <c r="AS190" s="1">
        <v>49.27</v>
      </c>
      <c r="AU190" s="1">
        <f t="shared" si="6"/>
        <v>50.47286333333334</v>
      </c>
      <c r="AV190" s="1">
        <f t="shared" si="7"/>
        <v>50.7</v>
      </c>
      <c r="AW190" s="1">
        <f t="shared" si="8"/>
        <v>49.27</v>
      </c>
      <c r="AX190" s="2"/>
      <c r="AY190" s="2"/>
      <c r="AZ190" s="2"/>
      <c r="BA190" s="2"/>
      <c r="BB190" s="2"/>
    </row>
    <row r="191" spans="1:54" s="1" customFormat="1" ht="18" customHeight="1">
      <c r="A191" s="7" t="s">
        <v>332</v>
      </c>
      <c r="B191" s="1" t="s">
        <v>157</v>
      </c>
      <c r="C191" s="1" t="s">
        <v>333</v>
      </c>
      <c r="D191" s="1">
        <v>10</v>
      </c>
      <c r="E191" s="7" t="s">
        <v>470</v>
      </c>
      <c r="F191" s="1">
        <v>42</v>
      </c>
      <c r="G191" s="1">
        <v>42</v>
      </c>
      <c r="J191" s="1">
        <v>42.09</v>
      </c>
      <c r="K191" s="1">
        <v>41.69</v>
      </c>
      <c r="L191" s="1">
        <v>42.08</v>
      </c>
      <c r="N191" s="1">
        <v>42.1</v>
      </c>
      <c r="O191" s="1">
        <v>42</v>
      </c>
      <c r="Q191" s="1">
        <v>41.94</v>
      </c>
      <c r="R191" s="1">
        <v>42</v>
      </c>
      <c r="T191" s="1">
        <v>41.29</v>
      </c>
      <c r="U191" s="1">
        <v>42.09</v>
      </c>
      <c r="X191" s="1">
        <v>42</v>
      </c>
      <c r="Y191" s="1" t="s">
        <v>882</v>
      </c>
      <c r="AB191" s="1">
        <v>42.08</v>
      </c>
      <c r="AC191" s="1">
        <v>42.09</v>
      </c>
      <c r="AD191" s="1">
        <v>42.06</v>
      </c>
      <c r="AE191" s="1">
        <v>41.9</v>
      </c>
      <c r="AF191" s="1">
        <v>42.04</v>
      </c>
      <c r="AG191" s="1">
        <v>42.08</v>
      </c>
      <c r="AI191" s="1">
        <v>42</v>
      </c>
      <c r="AJ191" s="1">
        <v>42</v>
      </c>
      <c r="AK191" s="1">
        <v>42</v>
      </c>
      <c r="AL191" s="1">
        <v>42</v>
      </c>
      <c r="AM191" s="1">
        <v>42.09</v>
      </c>
      <c r="AO191" s="1">
        <v>42.1</v>
      </c>
      <c r="AQ191" s="1">
        <v>43</v>
      </c>
      <c r="AR191" s="1">
        <v>42.083</v>
      </c>
      <c r="AS191" s="1">
        <v>40.27</v>
      </c>
      <c r="AU191" s="1">
        <f t="shared" si="6"/>
        <v>41.96566666666668</v>
      </c>
      <c r="AV191" s="1">
        <f t="shared" si="7"/>
        <v>43</v>
      </c>
      <c r="AW191" s="1">
        <f t="shared" si="8"/>
        <v>40.27</v>
      </c>
      <c r="AX191" s="2"/>
      <c r="AY191" s="2"/>
      <c r="AZ191" s="2"/>
      <c r="BA191" s="2"/>
      <c r="BB191" s="2"/>
    </row>
    <row r="192" spans="1:54" s="1" customFormat="1" ht="18" customHeight="1">
      <c r="A192" s="7" t="s">
        <v>145</v>
      </c>
      <c r="B192" s="1" t="s">
        <v>98</v>
      </c>
      <c r="C192" s="1" t="s">
        <v>147</v>
      </c>
      <c r="D192" s="1">
        <v>1</v>
      </c>
      <c r="E192" s="7" t="s">
        <v>471</v>
      </c>
      <c r="F192" s="1">
        <v>573</v>
      </c>
      <c r="G192" s="1">
        <v>554.32</v>
      </c>
      <c r="I192" s="1">
        <v>601</v>
      </c>
      <c r="J192" s="1">
        <v>600</v>
      </c>
      <c r="N192" s="1">
        <v>582</v>
      </c>
      <c r="O192" s="1">
        <v>601</v>
      </c>
      <c r="Q192" s="1">
        <v>582.53</v>
      </c>
      <c r="R192" s="1">
        <v>576.3</v>
      </c>
      <c r="S192" s="1">
        <v>601</v>
      </c>
      <c r="V192" s="1">
        <v>595</v>
      </c>
      <c r="X192" s="1">
        <v>573</v>
      </c>
      <c r="AA192" s="1">
        <v>564.76</v>
      </c>
      <c r="AB192" s="1">
        <v>579</v>
      </c>
      <c r="AC192" s="1">
        <v>599</v>
      </c>
      <c r="AD192" s="1">
        <v>570.95</v>
      </c>
      <c r="AE192" s="1">
        <v>573</v>
      </c>
      <c r="AF192" s="1">
        <v>594.6</v>
      </c>
      <c r="AG192" s="1">
        <v>596.18</v>
      </c>
      <c r="AI192" s="1">
        <v>587.25</v>
      </c>
      <c r="AJ192" s="1">
        <v>573</v>
      </c>
      <c r="AK192" s="1">
        <v>601</v>
      </c>
      <c r="AL192" s="1">
        <v>582</v>
      </c>
      <c r="AN192" s="1">
        <v>564.76</v>
      </c>
      <c r="AO192" s="1">
        <v>570</v>
      </c>
      <c r="AR192" s="1">
        <v>570.904</v>
      </c>
      <c r="AS192" s="1">
        <v>531.91</v>
      </c>
      <c r="AU192" s="1">
        <f t="shared" si="6"/>
        <v>580.6716923076924</v>
      </c>
      <c r="AV192" s="1">
        <f t="shared" si="7"/>
        <v>601</v>
      </c>
      <c r="AW192" s="1">
        <f t="shared" si="8"/>
        <v>531.91</v>
      </c>
      <c r="AX192" s="2"/>
      <c r="AY192" s="2"/>
      <c r="AZ192" s="2"/>
      <c r="BA192" s="2"/>
      <c r="BB192" s="2"/>
    </row>
    <row r="193" spans="1:54" s="1" customFormat="1" ht="18" customHeight="1">
      <c r="A193" s="7" t="s">
        <v>145</v>
      </c>
      <c r="B193" s="1" t="s">
        <v>146</v>
      </c>
      <c r="C193" s="1" t="s">
        <v>147</v>
      </c>
      <c r="D193" s="1">
        <v>1</v>
      </c>
      <c r="E193" s="7" t="s">
        <v>124</v>
      </c>
      <c r="F193" s="1">
        <v>601</v>
      </c>
      <c r="G193" s="1">
        <v>570</v>
      </c>
      <c r="I193" s="1">
        <v>601</v>
      </c>
      <c r="J193" s="1">
        <v>601</v>
      </c>
      <c r="K193" s="1">
        <v>555.72</v>
      </c>
      <c r="L193" s="1">
        <v>564.76</v>
      </c>
      <c r="M193" s="1">
        <v>601</v>
      </c>
      <c r="N193" s="1">
        <v>589.41</v>
      </c>
      <c r="O193" s="1">
        <v>589.39</v>
      </c>
      <c r="P193" s="1">
        <v>591.43</v>
      </c>
      <c r="Q193" s="1">
        <v>572.26</v>
      </c>
      <c r="S193" s="1">
        <v>601</v>
      </c>
      <c r="T193" s="1">
        <v>562.61</v>
      </c>
      <c r="U193" s="1">
        <v>570</v>
      </c>
      <c r="X193" s="1">
        <v>570.19</v>
      </c>
      <c r="Y193" s="1" t="s">
        <v>882</v>
      </c>
      <c r="Z193" s="1">
        <v>570.19</v>
      </c>
      <c r="AA193" s="1">
        <v>564.76</v>
      </c>
      <c r="AB193" s="1">
        <v>600</v>
      </c>
      <c r="AC193" s="1">
        <v>578.77</v>
      </c>
      <c r="AD193" s="1">
        <v>589.14</v>
      </c>
      <c r="AF193" s="1">
        <v>591.18</v>
      </c>
      <c r="AG193" s="1">
        <v>593.91</v>
      </c>
      <c r="AJ193" s="1">
        <v>585</v>
      </c>
      <c r="AK193" s="1">
        <v>594</v>
      </c>
      <c r="AL193" s="1">
        <v>594</v>
      </c>
      <c r="AN193" s="1">
        <v>564.76</v>
      </c>
      <c r="AO193" s="1">
        <v>549</v>
      </c>
      <c r="AQ193" s="1">
        <v>550</v>
      </c>
      <c r="AR193" s="1">
        <v>574</v>
      </c>
      <c r="AS193" s="1">
        <v>559.9</v>
      </c>
      <c r="AU193" s="1">
        <f t="shared" si="6"/>
        <v>579.9793333333334</v>
      </c>
      <c r="AV193" s="1">
        <f t="shared" si="7"/>
        <v>601</v>
      </c>
      <c r="AW193" s="1">
        <f t="shared" si="8"/>
        <v>549</v>
      </c>
      <c r="AX193" s="2"/>
      <c r="AY193" s="2"/>
      <c r="AZ193" s="2"/>
      <c r="BA193" s="2"/>
      <c r="BB193" s="2"/>
    </row>
    <row r="194" spans="1:54" s="1" customFormat="1" ht="18" customHeight="1">
      <c r="A194" s="7" t="s">
        <v>214</v>
      </c>
      <c r="B194" s="1" t="s">
        <v>215</v>
      </c>
      <c r="C194" s="1" t="s">
        <v>216</v>
      </c>
      <c r="D194" s="1">
        <v>1</v>
      </c>
      <c r="E194" s="7" t="s">
        <v>217</v>
      </c>
      <c r="F194" s="1">
        <v>37.9</v>
      </c>
      <c r="G194" s="1">
        <v>39</v>
      </c>
      <c r="J194" s="1">
        <v>38.712</v>
      </c>
      <c r="K194" s="1">
        <v>39.06</v>
      </c>
      <c r="L194" s="1">
        <v>39.72</v>
      </c>
      <c r="M194" s="1">
        <v>41.04</v>
      </c>
      <c r="N194" s="1">
        <v>39.8</v>
      </c>
      <c r="O194" s="1">
        <v>39.38</v>
      </c>
      <c r="Q194" s="1">
        <v>39.64</v>
      </c>
      <c r="U194" s="1">
        <v>39.8</v>
      </c>
      <c r="X194" s="1">
        <v>39.1</v>
      </c>
      <c r="Z194" s="1">
        <v>39.9</v>
      </c>
      <c r="AA194" s="1">
        <v>39.7</v>
      </c>
      <c r="AB194" s="1">
        <v>41.04</v>
      </c>
      <c r="AC194" s="1">
        <v>38.71</v>
      </c>
      <c r="AF194" s="1">
        <v>38.84</v>
      </c>
      <c r="AG194" s="1">
        <v>39.87</v>
      </c>
      <c r="AI194" s="1">
        <v>120</v>
      </c>
      <c r="AJ194" s="1">
        <v>40.46</v>
      </c>
      <c r="AK194" s="1">
        <v>39.8</v>
      </c>
      <c r="AL194" s="1">
        <v>39.5</v>
      </c>
      <c r="AM194" s="1">
        <v>41.04</v>
      </c>
      <c r="AN194" s="1">
        <v>39.51</v>
      </c>
      <c r="AO194" s="1">
        <v>39.4</v>
      </c>
      <c r="AR194" s="1">
        <v>39.7</v>
      </c>
      <c r="AU194" s="1">
        <f t="shared" si="6"/>
        <v>42.82488</v>
      </c>
      <c r="AV194" s="1">
        <f t="shared" si="7"/>
        <v>120</v>
      </c>
      <c r="AW194" s="1">
        <f t="shared" si="8"/>
        <v>37.9</v>
      </c>
      <c r="AX194" s="2"/>
      <c r="AY194" s="2"/>
      <c r="AZ194" s="2"/>
      <c r="BA194" s="2"/>
      <c r="BB194" s="2"/>
    </row>
    <row r="195" spans="1:54" s="1" customFormat="1" ht="18" customHeight="1">
      <c r="A195" s="7" t="s">
        <v>214</v>
      </c>
      <c r="B195" s="1" t="s">
        <v>215</v>
      </c>
      <c r="C195" s="1" t="s">
        <v>242</v>
      </c>
      <c r="D195" s="1">
        <v>1</v>
      </c>
      <c r="E195" s="7" t="s">
        <v>217</v>
      </c>
      <c r="F195" s="1">
        <v>61.06</v>
      </c>
      <c r="G195" s="1">
        <v>72.24</v>
      </c>
      <c r="J195" s="1">
        <v>72.37</v>
      </c>
      <c r="K195" s="1">
        <v>71.22</v>
      </c>
      <c r="M195" s="1">
        <v>78.52</v>
      </c>
      <c r="N195" s="1">
        <v>74.7</v>
      </c>
      <c r="O195" s="1">
        <v>73.38</v>
      </c>
      <c r="P195" s="1">
        <v>75.86</v>
      </c>
      <c r="Q195" s="1">
        <v>72.5</v>
      </c>
      <c r="R195" s="1">
        <v>73.7</v>
      </c>
      <c r="S195" s="1">
        <v>78.52</v>
      </c>
      <c r="T195" s="1">
        <v>71.05</v>
      </c>
      <c r="U195" s="1">
        <v>72.5</v>
      </c>
      <c r="X195" s="1">
        <v>74.7</v>
      </c>
      <c r="Y195" s="1" t="s">
        <v>882</v>
      </c>
      <c r="Z195" s="1">
        <v>74.7</v>
      </c>
      <c r="AA195" s="1">
        <v>74.35</v>
      </c>
      <c r="AB195" s="1">
        <v>78.52</v>
      </c>
      <c r="AC195" s="1">
        <v>72.37</v>
      </c>
      <c r="AD195" s="1">
        <v>74.15</v>
      </c>
      <c r="AE195" s="1">
        <v>77.7</v>
      </c>
      <c r="AF195" s="1">
        <v>74.19</v>
      </c>
      <c r="AG195" s="1">
        <v>78.48</v>
      </c>
      <c r="AI195" s="1">
        <v>74</v>
      </c>
      <c r="AJ195" s="1">
        <v>77.7</v>
      </c>
      <c r="AK195" s="1">
        <v>72.7</v>
      </c>
      <c r="AL195" s="1">
        <v>74.7</v>
      </c>
      <c r="AM195" s="1">
        <v>78.52</v>
      </c>
      <c r="AN195" s="1">
        <v>74.24</v>
      </c>
      <c r="AO195" s="1">
        <v>76.95</v>
      </c>
      <c r="AR195" s="1">
        <v>74.35</v>
      </c>
      <c r="AS195" s="1">
        <v>69.17</v>
      </c>
      <c r="AU195" s="1">
        <f t="shared" si="6"/>
        <v>74.16483870967741</v>
      </c>
      <c r="AV195" s="1">
        <f t="shared" si="7"/>
        <v>78.52</v>
      </c>
      <c r="AW195" s="1">
        <f t="shared" si="8"/>
        <v>61.06</v>
      </c>
      <c r="AX195" s="2"/>
      <c r="AY195" s="2"/>
      <c r="AZ195" s="2"/>
      <c r="BA195" s="2"/>
      <c r="BB195" s="2"/>
    </row>
    <row r="196" spans="1:54" s="1" customFormat="1" ht="18" customHeight="1">
      <c r="A196" s="7" t="s">
        <v>214</v>
      </c>
      <c r="B196" s="1" t="s">
        <v>215</v>
      </c>
      <c r="C196" s="1" t="s">
        <v>218</v>
      </c>
      <c r="D196" s="1">
        <v>1</v>
      </c>
      <c r="E196" s="7" t="s">
        <v>217</v>
      </c>
      <c r="F196" s="1">
        <v>48.5</v>
      </c>
      <c r="G196" s="1">
        <v>47.12</v>
      </c>
      <c r="H196" s="1">
        <v>43.23</v>
      </c>
      <c r="M196" s="1">
        <v>51.22</v>
      </c>
      <c r="N196" s="1">
        <v>48</v>
      </c>
      <c r="O196" s="1">
        <v>47.28</v>
      </c>
      <c r="P196" s="1">
        <v>48.1</v>
      </c>
      <c r="Q196" s="1">
        <v>47.6</v>
      </c>
      <c r="R196" s="1">
        <v>47</v>
      </c>
      <c r="S196" s="1">
        <v>50.13</v>
      </c>
      <c r="T196" s="1">
        <v>45.02</v>
      </c>
      <c r="U196" s="1">
        <v>48.52</v>
      </c>
      <c r="Z196" s="1">
        <v>48</v>
      </c>
      <c r="AA196" s="1">
        <v>64</v>
      </c>
      <c r="AB196" s="1">
        <v>51.2</v>
      </c>
      <c r="AC196" s="1">
        <v>66.35</v>
      </c>
      <c r="AE196" s="1">
        <v>47.5</v>
      </c>
      <c r="AF196" s="1">
        <v>49.44</v>
      </c>
      <c r="AG196" s="1">
        <v>51.2</v>
      </c>
      <c r="AI196" s="1">
        <v>65</v>
      </c>
      <c r="AJ196" s="1">
        <v>47.5</v>
      </c>
      <c r="AK196" s="1">
        <v>47.3</v>
      </c>
      <c r="AL196" s="1">
        <v>48</v>
      </c>
      <c r="AM196" s="1">
        <v>51.22</v>
      </c>
      <c r="AN196" s="1">
        <v>45.1</v>
      </c>
      <c r="AO196" s="1">
        <v>44.7</v>
      </c>
      <c r="AQ196" s="1">
        <v>51.16</v>
      </c>
      <c r="AR196" s="1">
        <v>48.5</v>
      </c>
      <c r="AS196" s="1">
        <v>43.89</v>
      </c>
      <c r="AU196" s="1">
        <f t="shared" si="6"/>
        <v>49.716551724137936</v>
      </c>
      <c r="AV196" s="1">
        <f t="shared" si="7"/>
        <v>66.35</v>
      </c>
      <c r="AW196" s="1">
        <f t="shared" si="8"/>
        <v>43.23</v>
      </c>
      <c r="AX196" s="2"/>
      <c r="AY196" s="2"/>
      <c r="AZ196" s="2"/>
      <c r="BA196" s="2"/>
      <c r="BB196" s="2"/>
    </row>
    <row r="197" spans="1:54" s="1" customFormat="1" ht="18" customHeight="1">
      <c r="A197" s="7" t="s">
        <v>478</v>
      </c>
      <c r="B197" s="1" t="s">
        <v>215</v>
      </c>
      <c r="C197" s="1" t="s">
        <v>424</v>
      </c>
      <c r="D197" s="1">
        <v>1</v>
      </c>
      <c r="E197" s="7" t="s">
        <v>124</v>
      </c>
      <c r="F197" s="1">
        <v>57.79</v>
      </c>
      <c r="J197" s="1">
        <v>55</v>
      </c>
      <c r="M197" s="1">
        <v>58.26</v>
      </c>
      <c r="N197" s="1">
        <v>58.26</v>
      </c>
      <c r="O197" s="1">
        <v>58.25</v>
      </c>
      <c r="P197" s="1">
        <v>58.25</v>
      </c>
      <c r="Q197" s="1">
        <v>58.25</v>
      </c>
      <c r="T197" s="1">
        <v>56.98</v>
      </c>
      <c r="U197" s="1">
        <v>52.09</v>
      </c>
      <c r="X197" s="1">
        <v>55.61</v>
      </c>
      <c r="Y197" s="1" t="s">
        <v>882</v>
      </c>
      <c r="AB197" s="1">
        <v>58.25</v>
      </c>
      <c r="AC197" s="1">
        <v>55</v>
      </c>
      <c r="AD197" s="1">
        <v>55.69</v>
      </c>
      <c r="AE197" s="1">
        <v>58.25</v>
      </c>
      <c r="AF197" s="1">
        <v>55.69</v>
      </c>
      <c r="AG197" s="1">
        <v>58.26</v>
      </c>
      <c r="AJ197" s="1">
        <v>58.25</v>
      </c>
      <c r="AM197" s="1">
        <v>58.26</v>
      </c>
      <c r="AN197" s="1">
        <v>57.8</v>
      </c>
      <c r="AO197" s="1">
        <v>58.26</v>
      </c>
      <c r="AR197" s="1">
        <v>58.26</v>
      </c>
      <c r="AS197" s="1">
        <v>57.18</v>
      </c>
      <c r="AU197" s="1">
        <f aca="true" t="shared" si="9" ref="AU197:AU259">AVERAGE(F197:AT197)</f>
        <v>57.176818181818184</v>
      </c>
      <c r="AV197" s="1">
        <f aca="true" t="shared" si="10" ref="AV197:AV259">MAX(F197:AT197)</f>
        <v>58.26</v>
      </c>
      <c r="AW197" s="1">
        <f aca="true" t="shared" si="11" ref="AW197:AW259">MIN(F197:AT197)</f>
        <v>52.09</v>
      </c>
      <c r="AX197" s="2"/>
      <c r="AY197" s="2"/>
      <c r="AZ197" s="2"/>
      <c r="BA197" s="2"/>
      <c r="BB197" s="2"/>
    </row>
    <row r="198" spans="1:54" s="1" customFormat="1" ht="18" customHeight="1">
      <c r="A198" s="7" t="s">
        <v>189</v>
      </c>
      <c r="B198" s="1" t="s">
        <v>13</v>
      </c>
      <c r="C198" s="1" t="s">
        <v>46</v>
      </c>
      <c r="D198" s="1">
        <v>1</v>
      </c>
      <c r="E198" s="7" t="s">
        <v>191</v>
      </c>
      <c r="F198" s="1">
        <v>50</v>
      </c>
      <c r="G198" s="1">
        <v>48.51</v>
      </c>
      <c r="H198" s="1">
        <v>41.87</v>
      </c>
      <c r="I198" s="1">
        <v>68.24</v>
      </c>
      <c r="J198" s="1">
        <v>50</v>
      </c>
      <c r="K198" s="1">
        <v>51.08</v>
      </c>
      <c r="L198" s="1">
        <v>50</v>
      </c>
      <c r="M198" s="1">
        <v>55</v>
      </c>
      <c r="N198" s="1">
        <v>52</v>
      </c>
      <c r="O198" s="1">
        <v>49.97</v>
      </c>
      <c r="P198" s="1">
        <v>53.07</v>
      </c>
      <c r="Q198" s="1">
        <v>51.45</v>
      </c>
      <c r="R198" s="1">
        <v>50.95</v>
      </c>
      <c r="S198" s="1">
        <v>74.17</v>
      </c>
      <c r="T198" s="1">
        <v>49.9</v>
      </c>
      <c r="U198" s="1">
        <v>52.48</v>
      </c>
      <c r="X198" s="1">
        <v>48.51</v>
      </c>
      <c r="Y198" s="1" t="s">
        <v>882</v>
      </c>
      <c r="AA198" s="1">
        <v>50</v>
      </c>
      <c r="AB198" s="1">
        <v>52.5</v>
      </c>
      <c r="AC198" s="1">
        <v>49.99</v>
      </c>
      <c r="AD198" s="1">
        <v>54.75</v>
      </c>
      <c r="AE198" s="1">
        <v>52.8</v>
      </c>
      <c r="AF198" s="1">
        <v>56.43</v>
      </c>
      <c r="AG198" s="1">
        <v>55.18</v>
      </c>
      <c r="AI198" s="1">
        <v>57.8</v>
      </c>
      <c r="AJ198" s="1">
        <v>53</v>
      </c>
      <c r="AL198" s="1">
        <v>49.64</v>
      </c>
      <c r="AM198" s="1">
        <v>74.17</v>
      </c>
      <c r="AN198" s="1">
        <v>50</v>
      </c>
      <c r="AO198" s="1">
        <v>50.9</v>
      </c>
      <c r="AP198" s="1" t="s">
        <v>882</v>
      </c>
      <c r="AQ198" s="1">
        <v>51.45</v>
      </c>
      <c r="AR198" s="1">
        <v>51.984</v>
      </c>
      <c r="AS198" s="1">
        <v>47.66</v>
      </c>
      <c r="AU198" s="1">
        <f t="shared" si="9"/>
        <v>53.19557575757577</v>
      </c>
      <c r="AV198" s="1">
        <f t="shared" si="10"/>
        <v>74.17</v>
      </c>
      <c r="AW198" s="1">
        <f t="shared" si="11"/>
        <v>41.87</v>
      </c>
      <c r="AX198" s="2"/>
      <c r="AY198" s="2"/>
      <c r="AZ198" s="2"/>
      <c r="BA198" s="2"/>
      <c r="BB198" s="2"/>
    </row>
    <row r="199" spans="1:54" s="1" customFormat="1" ht="18" customHeight="1">
      <c r="A199" s="7" t="s">
        <v>43</v>
      </c>
      <c r="B199" s="1" t="s">
        <v>13</v>
      </c>
      <c r="C199" s="1" t="s">
        <v>44</v>
      </c>
      <c r="D199" s="1">
        <v>1</v>
      </c>
      <c r="E199" s="7" t="s">
        <v>191</v>
      </c>
      <c r="F199" s="1">
        <v>280</v>
      </c>
      <c r="G199" s="1">
        <v>273</v>
      </c>
      <c r="H199" s="1">
        <v>248.49</v>
      </c>
      <c r="I199" s="1">
        <v>289.74</v>
      </c>
      <c r="J199" s="1">
        <v>258</v>
      </c>
      <c r="K199" s="1">
        <v>272.19</v>
      </c>
      <c r="L199" s="1">
        <v>258.83</v>
      </c>
      <c r="M199" s="1">
        <v>294.78</v>
      </c>
      <c r="N199" s="1">
        <v>285</v>
      </c>
      <c r="O199" s="1">
        <v>264.97</v>
      </c>
      <c r="P199" s="1">
        <v>283.4</v>
      </c>
      <c r="Q199" s="1">
        <v>258.83</v>
      </c>
      <c r="R199" s="1">
        <v>275.1</v>
      </c>
      <c r="S199" s="1">
        <v>294.78</v>
      </c>
      <c r="T199" s="1">
        <v>272</v>
      </c>
      <c r="U199" s="1">
        <v>271.77</v>
      </c>
      <c r="V199" s="1">
        <v>291.55</v>
      </c>
      <c r="X199" s="1">
        <v>283.2</v>
      </c>
      <c r="Y199" s="1" t="s">
        <v>882</v>
      </c>
      <c r="Z199" s="1">
        <v>280</v>
      </c>
      <c r="AA199" s="1">
        <v>280.34</v>
      </c>
      <c r="AB199" s="1">
        <v>282.59</v>
      </c>
      <c r="AC199" s="1">
        <v>257.99</v>
      </c>
      <c r="AD199" s="1">
        <v>279.11</v>
      </c>
      <c r="AE199" s="1">
        <v>285</v>
      </c>
      <c r="AF199" s="1">
        <v>279.12</v>
      </c>
      <c r="AG199" s="1">
        <v>266.36</v>
      </c>
      <c r="AH199" s="1">
        <v>280</v>
      </c>
      <c r="AI199" s="1">
        <v>303</v>
      </c>
      <c r="AJ199" s="1">
        <v>285</v>
      </c>
      <c r="AK199" s="1">
        <v>289</v>
      </c>
      <c r="AL199" s="1">
        <v>290.43</v>
      </c>
      <c r="AM199" s="1">
        <v>294.78</v>
      </c>
      <c r="AN199" s="1">
        <v>275.84</v>
      </c>
      <c r="AO199" s="1">
        <v>284.39</v>
      </c>
      <c r="AQ199" s="1">
        <v>282.5</v>
      </c>
      <c r="AR199" s="1">
        <v>290.765</v>
      </c>
      <c r="AS199" s="1">
        <v>268.44</v>
      </c>
      <c r="AU199" s="1">
        <f t="shared" si="9"/>
        <v>278.65635135135136</v>
      </c>
      <c r="AV199" s="1">
        <f t="shared" si="10"/>
        <v>303</v>
      </c>
      <c r="AW199" s="1">
        <f t="shared" si="11"/>
        <v>248.49</v>
      </c>
      <c r="AX199" s="2"/>
      <c r="AY199" s="2"/>
      <c r="AZ199" s="2"/>
      <c r="BA199" s="2"/>
      <c r="BB199" s="2"/>
    </row>
    <row r="200" spans="1:54" s="1" customFormat="1" ht="18" customHeight="1">
      <c r="A200" s="7" t="s">
        <v>189</v>
      </c>
      <c r="B200" s="1" t="s">
        <v>13</v>
      </c>
      <c r="C200" s="1" t="s">
        <v>46</v>
      </c>
      <c r="D200" s="1">
        <v>1</v>
      </c>
      <c r="E200" s="7" t="s">
        <v>458</v>
      </c>
      <c r="F200" s="1">
        <v>44.9</v>
      </c>
      <c r="G200" s="1">
        <v>56.7</v>
      </c>
      <c r="J200" s="1">
        <v>49.74</v>
      </c>
      <c r="M200" s="1">
        <v>52</v>
      </c>
      <c r="N200" s="1">
        <v>52</v>
      </c>
      <c r="O200" s="1">
        <v>48.94</v>
      </c>
      <c r="P200" s="1">
        <v>55.13</v>
      </c>
      <c r="Q200" s="1">
        <v>47.5</v>
      </c>
      <c r="R200" s="1">
        <v>52.45</v>
      </c>
      <c r="S200" s="1">
        <v>65.73</v>
      </c>
      <c r="T200" s="1">
        <v>48.41</v>
      </c>
      <c r="U200" s="1">
        <v>47.15</v>
      </c>
      <c r="Z200" s="1">
        <v>55</v>
      </c>
      <c r="AC200" s="1">
        <v>49.74</v>
      </c>
      <c r="AE200" s="1">
        <v>51.8</v>
      </c>
      <c r="AF200" s="1">
        <v>54.9126</v>
      </c>
      <c r="AG200" s="1">
        <v>56.41</v>
      </c>
      <c r="AI200" s="1">
        <v>55</v>
      </c>
      <c r="AJ200" s="1">
        <v>54.53</v>
      </c>
      <c r="AL200" s="1">
        <v>50.5</v>
      </c>
      <c r="AM200" s="1">
        <v>65.74</v>
      </c>
      <c r="AO200" s="1">
        <v>49.42</v>
      </c>
      <c r="AQ200" s="1">
        <v>57.8</v>
      </c>
      <c r="AR200" s="1">
        <v>52.286</v>
      </c>
      <c r="AS200" s="1">
        <v>47.66</v>
      </c>
      <c r="AU200" s="1">
        <f t="shared" si="9"/>
        <v>52.857943999999996</v>
      </c>
      <c r="AV200" s="1">
        <f t="shared" si="10"/>
        <v>65.74</v>
      </c>
      <c r="AW200" s="1">
        <f t="shared" si="11"/>
        <v>44.9</v>
      </c>
      <c r="AX200" s="2"/>
      <c r="AY200" s="2"/>
      <c r="AZ200" s="2"/>
      <c r="BA200" s="2"/>
      <c r="BB200" s="2"/>
    </row>
    <row r="201" spans="1:54" s="1" customFormat="1" ht="18" customHeight="1">
      <c r="A201" s="7" t="s">
        <v>189</v>
      </c>
      <c r="B201" s="1" t="s">
        <v>13</v>
      </c>
      <c r="C201" s="1" t="s">
        <v>190</v>
      </c>
      <c r="D201" s="1">
        <v>1</v>
      </c>
      <c r="E201" s="7" t="s">
        <v>191</v>
      </c>
      <c r="F201" s="1">
        <v>50</v>
      </c>
      <c r="G201" s="1">
        <v>49.5</v>
      </c>
      <c r="I201" s="1">
        <v>68.8</v>
      </c>
      <c r="J201" s="1">
        <v>50.377</v>
      </c>
      <c r="K201" s="1">
        <v>51.37</v>
      </c>
      <c r="L201" s="1">
        <v>50.39</v>
      </c>
      <c r="M201" s="1">
        <v>55</v>
      </c>
      <c r="N201" s="1">
        <v>52.82</v>
      </c>
      <c r="O201" s="1">
        <v>50.43</v>
      </c>
      <c r="P201" s="1">
        <v>59.14</v>
      </c>
      <c r="Q201" s="1">
        <v>51.1</v>
      </c>
      <c r="R201" s="1">
        <v>52.09</v>
      </c>
      <c r="S201" s="1">
        <v>74.86</v>
      </c>
      <c r="T201" s="1">
        <v>50</v>
      </c>
      <c r="U201" s="1">
        <v>52.5</v>
      </c>
      <c r="X201" s="1">
        <v>49.5</v>
      </c>
      <c r="Y201" s="1" t="s">
        <v>882</v>
      </c>
      <c r="Z201" s="1">
        <v>50.956</v>
      </c>
      <c r="AB201" s="1">
        <v>62</v>
      </c>
      <c r="AC201" s="1">
        <v>49.99</v>
      </c>
      <c r="AD201" s="1">
        <v>59.08</v>
      </c>
      <c r="AE201" s="1">
        <v>53</v>
      </c>
      <c r="AF201" s="1">
        <v>59.076</v>
      </c>
      <c r="AG201" s="1">
        <v>54.27</v>
      </c>
      <c r="AI201" s="1">
        <v>69.5</v>
      </c>
      <c r="AJ201" s="1">
        <v>53.3</v>
      </c>
      <c r="AL201" s="1">
        <v>50.9</v>
      </c>
      <c r="AM201" s="1">
        <v>74.87</v>
      </c>
      <c r="AN201" s="1">
        <v>50.39</v>
      </c>
      <c r="AO201" s="1">
        <v>52.82</v>
      </c>
      <c r="AQ201" s="1">
        <v>61.93</v>
      </c>
      <c r="AR201" s="1">
        <v>54.159</v>
      </c>
      <c r="AS201" s="1">
        <v>48.93</v>
      </c>
      <c r="AU201" s="1">
        <f t="shared" si="9"/>
        <v>55.40775000000001</v>
      </c>
      <c r="AV201" s="1">
        <f t="shared" si="10"/>
        <v>74.87</v>
      </c>
      <c r="AW201" s="1">
        <f t="shared" si="11"/>
        <v>48.93</v>
      </c>
      <c r="AX201" s="2"/>
      <c r="AY201" s="2"/>
      <c r="AZ201" s="2"/>
      <c r="BA201" s="2"/>
      <c r="BB201" s="2"/>
    </row>
    <row r="202" spans="1:54" s="1" customFormat="1" ht="18" customHeight="1">
      <c r="A202" s="7" t="s">
        <v>189</v>
      </c>
      <c r="B202" s="1" t="s">
        <v>13</v>
      </c>
      <c r="C202" s="1" t="s">
        <v>190</v>
      </c>
      <c r="D202" s="1">
        <v>1</v>
      </c>
      <c r="E202" s="7" t="s">
        <v>458</v>
      </c>
      <c r="F202" s="1">
        <v>44.9</v>
      </c>
      <c r="G202" s="1">
        <v>60.45</v>
      </c>
      <c r="J202" s="1">
        <v>51.43</v>
      </c>
      <c r="M202" s="1">
        <v>52</v>
      </c>
      <c r="N202" s="1">
        <v>51.4</v>
      </c>
      <c r="O202" s="1">
        <v>51.32</v>
      </c>
      <c r="Q202" s="1">
        <v>48.5</v>
      </c>
      <c r="T202" s="1">
        <v>48.41</v>
      </c>
      <c r="U202" s="1">
        <v>47.15</v>
      </c>
      <c r="Y202" s="1" t="s">
        <v>882</v>
      </c>
      <c r="Z202" s="1">
        <v>55</v>
      </c>
      <c r="AC202" s="1">
        <v>51.43</v>
      </c>
      <c r="AE202" s="1">
        <v>52.5</v>
      </c>
      <c r="AF202" s="1">
        <v>55.238</v>
      </c>
      <c r="AG202" s="1">
        <v>58.82</v>
      </c>
      <c r="AI202" s="1">
        <v>65.5</v>
      </c>
      <c r="AJ202" s="1">
        <v>55.27</v>
      </c>
      <c r="AL202" s="1">
        <v>50.5</v>
      </c>
      <c r="AM202" s="1">
        <v>70.09</v>
      </c>
      <c r="AO202" s="1">
        <v>51</v>
      </c>
      <c r="AS202" s="1">
        <v>48.93</v>
      </c>
      <c r="AU202" s="1">
        <f t="shared" si="9"/>
        <v>53.4919</v>
      </c>
      <c r="AV202" s="1">
        <f t="shared" si="10"/>
        <v>70.09</v>
      </c>
      <c r="AW202" s="1">
        <f t="shared" si="11"/>
        <v>44.9</v>
      </c>
      <c r="AX202" s="2"/>
      <c r="AY202" s="2"/>
      <c r="AZ202" s="2"/>
      <c r="BA202" s="2"/>
      <c r="BB202" s="2"/>
    </row>
    <row r="203" spans="1:54" s="1" customFormat="1" ht="18" customHeight="1">
      <c r="A203" s="7" t="s">
        <v>189</v>
      </c>
      <c r="B203" s="1" t="s">
        <v>13</v>
      </c>
      <c r="C203" s="1" t="s">
        <v>232</v>
      </c>
      <c r="D203" s="1">
        <v>1</v>
      </c>
      <c r="E203" s="7" t="s">
        <v>191</v>
      </c>
      <c r="F203" s="1">
        <v>101</v>
      </c>
      <c r="G203" s="1">
        <v>106.4</v>
      </c>
      <c r="I203" s="1">
        <v>106.4</v>
      </c>
      <c r="J203" s="1">
        <v>96.18</v>
      </c>
      <c r="K203" s="1">
        <v>101.86</v>
      </c>
      <c r="L203" s="1">
        <v>103.92</v>
      </c>
      <c r="M203" s="1">
        <v>108.1</v>
      </c>
      <c r="N203" s="1">
        <v>108.1</v>
      </c>
      <c r="O203" s="1">
        <v>104.09</v>
      </c>
      <c r="P203" s="1">
        <v>111.48</v>
      </c>
      <c r="Q203" s="1">
        <v>105.06</v>
      </c>
      <c r="R203" s="1">
        <v>108.1</v>
      </c>
      <c r="S203" s="1">
        <v>115.65</v>
      </c>
      <c r="T203" s="1">
        <v>97.97</v>
      </c>
      <c r="U203" s="1">
        <v>106.05</v>
      </c>
      <c r="X203" s="1">
        <v>110.88</v>
      </c>
      <c r="Y203" s="1" t="s">
        <v>882</v>
      </c>
      <c r="Z203" s="1">
        <v>105.217</v>
      </c>
      <c r="AA203" s="1">
        <v>103.92</v>
      </c>
      <c r="AB203" s="1">
        <v>115</v>
      </c>
      <c r="AD203" s="1">
        <v>111.85</v>
      </c>
      <c r="AE203" s="1">
        <v>104.5</v>
      </c>
      <c r="AF203" s="1">
        <v>112.22</v>
      </c>
      <c r="AG203" s="1">
        <v>109.12</v>
      </c>
      <c r="AI203" s="1">
        <v>117.4</v>
      </c>
      <c r="AJ203" s="1">
        <v>105</v>
      </c>
      <c r="AL203" s="1">
        <v>113.2</v>
      </c>
      <c r="AM203" s="1">
        <v>115.65</v>
      </c>
      <c r="AN203" s="1">
        <v>103.92</v>
      </c>
      <c r="AO203" s="1">
        <v>109</v>
      </c>
      <c r="AQ203" s="1">
        <v>117.42</v>
      </c>
      <c r="AR203" s="1">
        <v>108.921</v>
      </c>
      <c r="AS203" s="1">
        <v>95.42</v>
      </c>
      <c r="AU203" s="1">
        <f t="shared" si="9"/>
        <v>107.46868749999999</v>
      </c>
      <c r="AV203" s="1">
        <f t="shared" si="10"/>
        <v>117.42</v>
      </c>
      <c r="AW203" s="1">
        <f t="shared" si="11"/>
        <v>95.42</v>
      </c>
      <c r="AX203" s="2"/>
      <c r="AY203" s="2"/>
      <c r="AZ203" s="2"/>
      <c r="BA203" s="2"/>
      <c r="BB203" s="2"/>
    </row>
    <row r="204" spans="1:54" s="1" customFormat="1" ht="18" customHeight="1">
      <c r="A204" s="7" t="s">
        <v>45</v>
      </c>
      <c r="B204" s="1" t="s">
        <v>13</v>
      </c>
      <c r="C204" s="1" t="s">
        <v>46</v>
      </c>
      <c r="D204" s="1">
        <v>1</v>
      </c>
      <c r="E204" s="7" t="s">
        <v>452</v>
      </c>
      <c r="F204" s="1">
        <v>114</v>
      </c>
      <c r="G204" s="1">
        <v>113</v>
      </c>
      <c r="I204" s="1">
        <v>114.52</v>
      </c>
      <c r="J204" s="1">
        <v>111.513</v>
      </c>
      <c r="K204" s="1">
        <v>110.94</v>
      </c>
      <c r="L204" s="1">
        <v>109.71</v>
      </c>
      <c r="M204" s="1">
        <v>116.52</v>
      </c>
      <c r="N204" s="1">
        <v>114</v>
      </c>
      <c r="O204" s="1">
        <v>113.02</v>
      </c>
      <c r="P204" s="1">
        <v>115.14</v>
      </c>
      <c r="Q204" s="1">
        <v>109.71</v>
      </c>
      <c r="R204" s="1">
        <v>114.36</v>
      </c>
      <c r="S204" s="1">
        <v>116.52</v>
      </c>
      <c r="T204" s="1">
        <v>113</v>
      </c>
      <c r="U204" s="1">
        <v>115.2</v>
      </c>
      <c r="X204" s="1">
        <v>116</v>
      </c>
      <c r="Y204" s="1" t="s">
        <v>882</v>
      </c>
      <c r="Z204" s="1">
        <v>114.5</v>
      </c>
      <c r="AA204" s="1">
        <v>111.26</v>
      </c>
      <c r="AB204" s="1">
        <v>114</v>
      </c>
      <c r="AC204" s="1">
        <v>111.51</v>
      </c>
      <c r="AD204" s="1">
        <v>115.83</v>
      </c>
      <c r="AE204" s="1">
        <v>115.3</v>
      </c>
      <c r="AF204" s="1">
        <v>112.27</v>
      </c>
      <c r="AI204" s="1">
        <v>115</v>
      </c>
      <c r="AJ204" s="1">
        <v>115.5</v>
      </c>
      <c r="AL204" s="1">
        <v>116</v>
      </c>
      <c r="AM204" s="1">
        <v>116.52</v>
      </c>
      <c r="AN204" s="1">
        <v>111.26</v>
      </c>
      <c r="AO204" s="1">
        <v>113.96</v>
      </c>
      <c r="AP204" s="1" t="s">
        <v>882</v>
      </c>
      <c r="AQ204" s="1">
        <v>113.97</v>
      </c>
      <c r="AR204" s="1">
        <v>112.42</v>
      </c>
      <c r="AS204" s="1">
        <v>114.05</v>
      </c>
      <c r="AU204" s="1">
        <f t="shared" si="9"/>
        <v>113.76571875000002</v>
      </c>
      <c r="AV204" s="1">
        <f t="shared" si="10"/>
        <v>116.52</v>
      </c>
      <c r="AW204" s="1">
        <f t="shared" si="11"/>
        <v>109.71</v>
      </c>
      <c r="AX204" s="2"/>
      <c r="AY204" s="2"/>
      <c r="AZ204" s="2"/>
      <c r="BA204" s="2"/>
      <c r="BB204" s="2"/>
    </row>
    <row r="205" spans="1:54" s="1" customFormat="1" ht="18" customHeight="1">
      <c r="A205" s="7" t="s">
        <v>327</v>
      </c>
      <c r="B205" s="1" t="s">
        <v>82</v>
      </c>
      <c r="C205" s="1" t="s">
        <v>268</v>
      </c>
      <c r="D205" s="1">
        <v>1</v>
      </c>
      <c r="E205" s="7" t="s">
        <v>92</v>
      </c>
      <c r="F205" s="1">
        <v>980.51</v>
      </c>
      <c r="H205" s="1">
        <v>860.57</v>
      </c>
      <c r="K205" s="1">
        <v>968.54</v>
      </c>
      <c r="L205" s="1">
        <v>976.8</v>
      </c>
      <c r="N205" s="1">
        <v>989.99</v>
      </c>
      <c r="O205" s="1">
        <v>983.48</v>
      </c>
      <c r="Q205" s="1">
        <v>978.8</v>
      </c>
      <c r="R205" s="1">
        <v>984.2</v>
      </c>
      <c r="Z205" s="1">
        <v>989</v>
      </c>
      <c r="AA205" s="1">
        <v>976.8</v>
      </c>
      <c r="AB205" s="1">
        <v>1010</v>
      </c>
      <c r="AC205" s="1">
        <v>963.53</v>
      </c>
      <c r="AD205" s="1">
        <v>1001.86</v>
      </c>
      <c r="AG205" s="1">
        <v>983.45</v>
      </c>
      <c r="AH205" s="1">
        <v>963.5</v>
      </c>
      <c r="AK205" s="1">
        <v>989</v>
      </c>
      <c r="AL205" s="1">
        <v>950</v>
      </c>
      <c r="AN205" s="1">
        <v>976.8</v>
      </c>
      <c r="AR205" s="1">
        <v>1025</v>
      </c>
      <c r="AU205" s="1">
        <f t="shared" si="9"/>
        <v>976.4121052631577</v>
      </c>
      <c r="AV205" s="1">
        <f t="shared" si="10"/>
        <v>1025</v>
      </c>
      <c r="AW205" s="1">
        <f t="shared" si="11"/>
        <v>860.57</v>
      </c>
      <c r="AX205" s="2"/>
      <c r="AY205" s="2"/>
      <c r="AZ205" s="2"/>
      <c r="BA205" s="2"/>
      <c r="BB205" s="2"/>
    </row>
    <row r="206" spans="1:54" s="1" customFormat="1" ht="18" customHeight="1">
      <c r="A206" s="7" t="s">
        <v>327</v>
      </c>
      <c r="B206" s="1" t="s">
        <v>82</v>
      </c>
      <c r="C206" s="1" t="s">
        <v>340</v>
      </c>
      <c r="D206" s="1">
        <v>1</v>
      </c>
      <c r="E206" s="7" t="s">
        <v>92</v>
      </c>
      <c r="F206" s="1">
        <v>1337.38</v>
      </c>
      <c r="H206" s="1">
        <v>1173.8</v>
      </c>
      <c r="L206" s="1">
        <v>1341.42</v>
      </c>
      <c r="N206" s="1">
        <v>1363.67</v>
      </c>
      <c r="O206" s="1">
        <v>1337</v>
      </c>
      <c r="Q206" s="1">
        <v>1340.14</v>
      </c>
      <c r="R206" s="1">
        <v>1350</v>
      </c>
      <c r="Z206" s="1">
        <v>1350</v>
      </c>
      <c r="AA206" s="1">
        <v>1341.42</v>
      </c>
      <c r="AB206" s="1">
        <v>1404.98</v>
      </c>
      <c r="AC206" s="1">
        <v>1314.23</v>
      </c>
      <c r="AD206" s="1">
        <v>1381.11</v>
      </c>
      <c r="AG206" s="1">
        <v>1361.45</v>
      </c>
      <c r="AH206" s="1">
        <v>1314.2</v>
      </c>
      <c r="AK206" s="1">
        <v>1364</v>
      </c>
      <c r="AL206" s="1">
        <v>1316.323</v>
      </c>
      <c r="AN206" s="1">
        <v>1332.32</v>
      </c>
      <c r="AR206" s="1">
        <v>1360.47</v>
      </c>
      <c r="AU206" s="1">
        <f t="shared" si="9"/>
        <v>1337.9951666666666</v>
      </c>
      <c r="AV206" s="1">
        <f t="shared" si="10"/>
        <v>1404.98</v>
      </c>
      <c r="AW206" s="1">
        <f t="shared" si="11"/>
        <v>1173.8</v>
      </c>
      <c r="AX206" s="2"/>
      <c r="AY206" s="2"/>
      <c r="AZ206" s="2"/>
      <c r="BA206" s="2"/>
      <c r="BB206" s="2"/>
    </row>
    <row r="207" spans="1:54" s="1" customFormat="1" ht="18" customHeight="1">
      <c r="A207" s="7" t="s">
        <v>327</v>
      </c>
      <c r="B207" s="1" t="s">
        <v>82</v>
      </c>
      <c r="C207" s="1" t="s">
        <v>120</v>
      </c>
      <c r="D207" s="1">
        <v>1</v>
      </c>
      <c r="E207" s="7" t="s">
        <v>92</v>
      </c>
      <c r="F207" s="1">
        <v>1666.87</v>
      </c>
      <c r="H207" s="1">
        <v>1462.98</v>
      </c>
      <c r="L207" s="1">
        <v>1690.11</v>
      </c>
      <c r="N207" s="1">
        <v>1742.5</v>
      </c>
      <c r="O207" s="1">
        <v>1682.3</v>
      </c>
      <c r="Q207" s="1">
        <v>1677.27</v>
      </c>
      <c r="R207" s="1">
        <v>1690</v>
      </c>
      <c r="AC207" s="1">
        <v>1795</v>
      </c>
      <c r="AD207" s="1">
        <v>1783.43</v>
      </c>
      <c r="AG207" s="1">
        <v>1785.91</v>
      </c>
      <c r="AH207" s="1">
        <v>1829</v>
      </c>
      <c r="AK207" s="1">
        <v>1741</v>
      </c>
      <c r="AR207" s="1">
        <v>1730.18</v>
      </c>
      <c r="AU207" s="1">
        <f t="shared" si="9"/>
        <v>1713.5807692307694</v>
      </c>
      <c r="AV207" s="1">
        <f t="shared" si="10"/>
        <v>1829</v>
      </c>
      <c r="AW207" s="1">
        <f t="shared" si="11"/>
        <v>1462.98</v>
      </c>
      <c r="AX207" s="2"/>
      <c r="AY207" s="2"/>
      <c r="AZ207" s="2"/>
      <c r="BA207" s="2"/>
      <c r="BB207" s="2"/>
    </row>
    <row r="208" spans="1:54" s="1" customFormat="1" ht="18" customHeight="1">
      <c r="A208" s="7" t="s">
        <v>299</v>
      </c>
      <c r="B208" s="1" t="s">
        <v>17</v>
      </c>
      <c r="C208" s="1" t="s">
        <v>300</v>
      </c>
      <c r="D208" s="1">
        <v>1</v>
      </c>
      <c r="E208" s="7" t="s">
        <v>465</v>
      </c>
      <c r="G208" s="1">
        <v>48.64</v>
      </c>
      <c r="H208" s="1">
        <v>41.62</v>
      </c>
      <c r="I208" s="1">
        <v>53</v>
      </c>
      <c r="J208" s="1">
        <v>45.79</v>
      </c>
      <c r="M208" s="1">
        <v>55.65</v>
      </c>
      <c r="N208" s="1">
        <v>48.98</v>
      </c>
      <c r="O208" s="1">
        <v>46.71</v>
      </c>
      <c r="P208" s="1">
        <v>49.71</v>
      </c>
      <c r="Q208" s="1">
        <v>47.52</v>
      </c>
      <c r="R208" s="1">
        <v>45.8</v>
      </c>
      <c r="S208" s="1">
        <v>55.65</v>
      </c>
      <c r="T208" s="1">
        <v>44.43</v>
      </c>
      <c r="V208" s="1">
        <v>48.5</v>
      </c>
      <c r="X208" s="1">
        <v>49.92</v>
      </c>
      <c r="Y208" s="1" t="s">
        <v>882</v>
      </c>
      <c r="Z208" s="1">
        <v>48.49</v>
      </c>
      <c r="AA208" s="1">
        <v>47.65</v>
      </c>
      <c r="AB208" s="1">
        <v>55.6</v>
      </c>
      <c r="AC208" s="1">
        <v>45.79</v>
      </c>
      <c r="AD208" s="1">
        <v>49.94</v>
      </c>
      <c r="AE208" s="1">
        <v>50.39</v>
      </c>
      <c r="AF208" s="1">
        <v>50.17</v>
      </c>
      <c r="AH208" s="1">
        <v>47.71</v>
      </c>
      <c r="AJ208" s="1">
        <v>50.39</v>
      </c>
      <c r="AK208" s="1">
        <v>49</v>
      </c>
      <c r="AL208" s="1">
        <v>50</v>
      </c>
      <c r="AM208" s="1">
        <v>50.09</v>
      </c>
      <c r="AN208" s="1">
        <v>49.21</v>
      </c>
      <c r="AO208" s="1">
        <v>47.3</v>
      </c>
      <c r="AR208" s="1">
        <v>47.65</v>
      </c>
      <c r="AS208" s="1">
        <v>47.06</v>
      </c>
      <c r="AU208" s="1">
        <f t="shared" si="9"/>
        <v>48.94533333333333</v>
      </c>
      <c r="AV208" s="1">
        <f t="shared" si="10"/>
        <v>55.65</v>
      </c>
      <c r="AW208" s="1">
        <f t="shared" si="11"/>
        <v>41.62</v>
      </c>
      <c r="AX208" s="2"/>
      <c r="AY208" s="2"/>
      <c r="AZ208" s="2"/>
      <c r="BA208" s="2"/>
      <c r="BB208" s="2"/>
    </row>
    <row r="209" spans="1:54" s="1" customFormat="1" ht="18" customHeight="1">
      <c r="A209" s="7" t="s">
        <v>93</v>
      </c>
      <c r="B209" s="1" t="s">
        <v>41</v>
      </c>
      <c r="C209" s="1" t="s">
        <v>31</v>
      </c>
      <c r="D209" s="1">
        <v>10</v>
      </c>
      <c r="E209" s="7" t="s">
        <v>66</v>
      </c>
      <c r="G209" s="1">
        <v>194.13</v>
      </c>
      <c r="H209" s="1">
        <v>174.42</v>
      </c>
      <c r="J209" s="1">
        <v>42</v>
      </c>
      <c r="M209" s="1">
        <v>206.96</v>
      </c>
      <c r="P209" s="1">
        <v>202.3</v>
      </c>
      <c r="Q209" s="1">
        <v>185.11</v>
      </c>
      <c r="X209" s="1">
        <v>196.61</v>
      </c>
      <c r="Y209" s="1" t="s">
        <v>882</v>
      </c>
      <c r="Z209" s="1">
        <v>196.5</v>
      </c>
      <c r="AA209" s="1">
        <v>206.956</v>
      </c>
      <c r="AB209" s="1">
        <v>200</v>
      </c>
      <c r="AD209" s="1">
        <v>200.75</v>
      </c>
      <c r="AE209" s="1">
        <v>206.8</v>
      </c>
      <c r="AF209" s="1">
        <v>195.8</v>
      </c>
      <c r="AI209" s="1">
        <v>194.82</v>
      </c>
      <c r="AJ209" s="1">
        <v>206.9</v>
      </c>
      <c r="AM209" s="1">
        <v>190.4</v>
      </c>
      <c r="AS209" s="1">
        <v>190.38</v>
      </c>
      <c r="AU209" s="1">
        <f t="shared" si="9"/>
        <v>187.69623529411768</v>
      </c>
      <c r="AV209" s="1">
        <f t="shared" si="10"/>
        <v>206.96</v>
      </c>
      <c r="AW209" s="1">
        <f t="shared" si="11"/>
        <v>42</v>
      </c>
      <c r="AX209" s="2"/>
      <c r="AY209" s="2"/>
      <c r="AZ209" s="2"/>
      <c r="BA209" s="2"/>
      <c r="BB209" s="2"/>
    </row>
    <row r="210" spans="1:54" s="1" customFormat="1" ht="18" customHeight="1">
      <c r="A210" s="7" t="s">
        <v>57</v>
      </c>
      <c r="B210" s="1" t="s">
        <v>220</v>
      </c>
      <c r="C210" s="1" t="s">
        <v>323</v>
      </c>
      <c r="D210" s="1">
        <v>1</v>
      </c>
      <c r="E210" s="7" t="s">
        <v>133</v>
      </c>
      <c r="F210" s="1">
        <v>395.78</v>
      </c>
      <c r="G210" s="1">
        <v>395.24</v>
      </c>
      <c r="L210" s="1">
        <v>417.85</v>
      </c>
      <c r="P210" s="1">
        <v>417.14</v>
      </c>
      <c r="R210" s="1">
        <v>403</v>
      </c>
      <c r="S210" s="1">
        <v>419.13</v>
      </c>
      <c r="T210" s="1">
        <v>415.48</v>
      </c>
      <c r="X210" s="1">
        <v>410.74</v>
      </c>
      <c r="Y210" s="1" t="s">
        <v>882</v>
      </c>
      <c r="AF210" s="1">
        <v>403.9478</v>
      </c>
      <c r="AG210" s="1">
        <v>417.8</v>
      </c>
      <c r="AJ210" s="1">
        <v>411</v>
      </c>
      <c r="AR210" s="1">
        <v>418</v>
      </c>
      <c r="AS210" s="1">
        <v>406.32</v>
      </c>
      <c r="AU210" s="1">
        <f t="shared" si="9"/>
        <v>410.1098307692307</v>
      </c>
      <c r="AV210" s="1">
        <f t="shared" si="10"/>
        <v>419.13</v>
      </c>
      <c r="AW210" s="1">
        <f t="shared" si="11"/>
        <v>395.24</v>
      </c>
      <c r="AX210" s="2"/>
      <c r="AY210" s="2"/>
      <c r="AZ210" s="2"/>
      <c r="BA210" s="2"/>
      <c r="BB210" s="2"/>
    </row>
    <row r="211" spans="1:54" s="1" customFormat="1" ht="18" customHeight="1">
      <c r="A211" s="7" t="s">
        <v>432</v>
      </c>
      <c r="B211" s="1" t="s">
        <v>159</v>
      </c>
      <c r="C211" s="1" t="s">
        <v>433</v>
      </c>
      <c r="D211" s="1">
        <v>1</v>
      </c>
      <c r="E211" s="7" t="s">
        <v>474</v>
      </c>
      <c r="G211" s="1">
        <v>31.39</v>
      </c>
      <c r="H211" s="1">
        <v>28.61</v>
      </c>
      <c r="J211" s="1">
        <v>31.23</v>
      </c>
      <c r="K211" s="1">
        <v>31.12</v>
      </c>
      <c r="L211" s="1">
        <v>31.7</v>
      </c>
      <c r="M211" s="1">
        <v>37.39</v>
      </c>
      <c r="N211" s="1">
        <v>32.17</v>
      </c>
      <c r="O211" s="1">
        <v>31.46</v>
      </c>
      <c r="Q211" s="1">
        <v>32.44</v>
      </c>
      <c r="R211" s="1">
        <v>31.21</v>
      </c>
      <c r="T211" s="1">
        <v>29.78</v>
      </c>
      <c r="U211" s="1">
        <v>32.9</v>
      </c>
      <c r="AC211" s="1">
        <v>31.22</v>
      </c>
      <c r="AF211" s="1">
        <v>32.6</v>
      </c>
      <c r="AJ211" s="1">
        <v>33.28</v>
      </c>
      <c r="AL211" s="1">
        <v>31.4</v>
      </c>
      <c r="AM211" s="1">
        <v>33.65</v>
      </c>
      <c r="AN211" s="1">
        <v>31.7</v>
      </c>
      <c r="AO211" s="1">
        <v>32.17</v>
      </c>
      <c r="AR211" s="1">
        <v>31.78</v>
      </c>
      <c r="AS211" s="1">
        <v>28.91</v>
      </c>
      <c r="AU211" s="1">
        <f t="shared" si="9"/>
        <v>31.8147619047619</v>
      </c>
      <c r="AV211" s="1">
        <f t="shared" si="10"/>
        <v>37.39</v>
      </c>
      <c r="AW211" s="1">
        <f t="shared" si="11"/>
        <v>28.61</v>
      </c>
      <c r="AX211" s="2"/>
      <c r="AY211" s="2"/>
      <c r="AZ211" s="2"/>
      <c r="BA211" s="2"/>
      <c r="BB211" s="2"/>
    </row>
    <row r="212" spans="1:54" s="1" customFormat="1" ht="18" customHeight="1">
      <c r="A212" s="7" t="s">
        <v>293</v>
      </c>
      <c r="B212" s="1" t="s">
        <v>10</v>
      </c>
      <c r="C212" s="1" t="s">
        <v>11</v>
      </c>
      <c r="D212" s="1">
        <v>7</v>
      </c>
      <c r="E212" s="7" t="s">
        <v>447</v>
      </c>
      <c r="F212" s="1">
        <v>34.2</v>
      </c>
      <c r="G212" s="1">
        <v>30.8</v>
      </c>
      <c r="I212" s="1">
        <v>36.96</v>
      </c>
      <c r="J212" s="1">
        <v>34.202</v>
      </c>
      <c r="K212" s="1">
        <v>34.66</v>
      </c>
      <c r="L212" s="1">
        <v>34.06</v>
      </c>
      <c r="M212" s="1">
        <v>40.17</v>
      </c>
      <c r="N212" s="1">
        <v>36.15</v>
      </c>
      <c r="O212" s="1">
        <v>34.25</v>
      </c>
      <c r="P212" s="1">
        <v>37.29</v>
      </c>
      <c r="Q212" s="1">
        <v>34.06</v>
      </c>
      <c r="R212" s="1">
        <v>34.2</v>
      </c>
      <c r="S212" s="1">
        <v>34.2</v>
      </c>
      <c r="T212" s="1">
        <v>34.3</v>
      </c>
      <c r="V212" s="1">
        <v>37.94</v>
      </c>
      <c r="W212" s="1">
        <v>30.8</v>
      </c>
      <c r="AB212" s="1">
        <v>36.38</v>
      </c>
      <c r="AC212" s="1">
        <v>30.8</v>
      </c>
      <c r="AF212" s="1">
        <v>35.78</v>
      </c>
      <c r="AG212" s="1">
        <v>39.88</v>
      </c>
      <c r="AJ212" s="1">
        <v>36.15</v>
      </c>
      <c r="AK212" s="1">
        <v>35.62</v>
      </c>
      <c r="AL212" s="1">
        <v>36.96</v>
      </c>
      <c r="AN212" s="1">
        <v>34.51</v>
      </c>
      <c r="AO212" s="1">
        <v>35.28</v>
      </c>
      <c r="AQ212" s="1">
        <v>36.33</v>
      </c>
      <c r="AR212" s="1">
        <v>35.138</v>
      </c>
      <c r="AS212" s="1">
        <v>36.95</v>
      </c>
      <c r="AU212" s="1">
        <f t="shared" si="9"/>
        <v>35.28642857142857</v>
      </c>
      <c r="AV212" s="1">
        <f t="shared" si="10"/>
        <v>40.17</v>
      </c>
      <c r="AW212" s="1">
        <f t="shared" si="11"/>
        <v>30.8</v>
      </c>
      <c r="AX212" s="2"/>
      <c r="AY212" s="2"/>
      <c r="AZ212" s="2"/>
      <c r="BA212" s="2"/>
      <c r="BB212" s="2"/>
    </row>
    <row r="213" spans="1:54" s="1" customFormat="1" ht="18" customHeight="1">
      <c r="A213" s="7" t="s">
        <v>477</v>
      </c>
      <c r="B213" s="1" t="s">
        <v>10</v>
      </c>
      <c r="C213" s="1" t="s">
        <v>123</v>
      </c>
      <c r="D213" s="1">
        <v>30</v>
      </c>
      <c r="E213" s="7" t="s">
        <v>447</v>
      </c>
      <c r="F213" s="1">
        <v>153</v>
      </c>
      <c r="G213" s="1">
        <v>150.66</v>
      </c>
      <c r="H213" s="1">
        <v>139.85</v>
      </c>
      <c r="I213" s="1">
        <v>157.74</v>
      </c>
      <c r="J213" s="1">
        <v>152.43</v>
      </c>
      <c r="K213" s="1">
        <v>151.42</v>
      </c>
      <c r="L213" s="1">
        <v>153.91</v>
      </c>
      <c r="M213" s="1">
        <v>159.39</v>
      </c>
      <c r="N213" s="1">
        <v>158.43</v>
      </c>
      <c r="O213" s="1">
        <v>156.68</v>
      </c>
      <c r="P213" s="1">
        <v>159.71</v>
      </c>
      <c r="Q213" s="1">
        <v>157.75</v>
      </c>
      <c r="R213" s="1">
        <v>153</v>
      </c>
      <c r="S213" s="1">
        <v>161.6</v>
      </c>
      <c r="T213" s="1">
        <v>156.59</v>
      </c>
      <c r="U213" s="1">
        <v>159.15</v>
      </c>
      <c r="V213" s="1">
        <v>161.73</v>
      </c>
      <c r="X213" s="1">
        <v>161.73</v>
      </c>
      <c r="Y213" s="1" t="s">
        <v>882</v>
      </c>
      <c r="Z213" s="1">
        <v>157.65</v>
      </c>
      <c r="AA213" s="1">
        <v>154.629</v>
      </c>
      <c r="AB213" s="1">
        <v>161.3</v>
      </c>
      <c r="AC213" s="1">
        <v>152.43</v>
      </c>
      <c r="AD213" s="1">
        <v>157.31</v>
      </c>
      <c r="AE213" s="1">
        <v>160.9</v>
      </c>
      <c r="AF213" s="1">
        <v>157.31</v>
      </c>
      <c r="AG213" s="1">
        <v>160.82</v>
      </c>
      <c r="AH213" s="1">
        <v>154.9998</v>
      </c>
      <c r="AI213" s="1">
        <v>157.73</v>
      </c>
      <c r="AJ213" s="1">
        <v>161</v>
      </c>
      <c r="AK213" s="1">
        <v>158.5</v>
      </c>
      <c r="AL213" s="1">
        <v>157.74</v>
      </c>
      <c r="AN213" s="1">
        <v>154.63</v>
      </c>
      <c r="AO213" s="1">
        <v>155.91</v>
      </c>
      <c r="AQ213" s="1">
        <v>161.1</v>
      </c>
      <c r="AR213" s="1">
        <v>158.09</v>
      </c>
      <c r="AS213" s="1">
        <v>158.08</v>
      </c>
      <c r="AU213" s="1">
        <f t="shared" si="9"/>
        <v>156.80274444444444</v>
      </c>
      <c r="AV213" s="1">
        <f t="shared" si="10"/>
        <v>161.73</v>
      </c>
      <c r="AW213" s="1">
        <f t="shared" si="11"/>
        <v>139.85</v>
      </c>
      <c r="AX213" s="2"/>
      <c r="AY213" s="2"/>
      <c r="AZ213" s="2"/>
      <c r="BA213" s="2"/>
      <c r="BB213" s="2"/>
    </row>
    <row r="214" spans="1:54" s="1" customFormat="1" ht="18" customHeight="1">
      <c r="A214" s="7" t="s">
        <v>477</v>
      </c>
      <c r="B214" s="1" t="s">
        <v>10</v>
      </c>
      <c r="C214" s="1" t="s">
        <v>47</v>
      </c>
      <c r="D214" s="1">
        <v>30</v>
      </c>
      <c r="E214" s="7" t="s">
        <v>447</v>
      </c>
      <c r="F214" s="1">
        <v>260</v>
      </c>
      <c r="G214" s="1">
        <v>251.1</v>
      </c>
      <c r="H214" s="1">
        <v>237.75</v>
      </c>
      <c r="I214" s="1">
        <v>263.49</v>
      </c>
      <c r="J214" s="1">
        <v>259.14</v>
      </c>
      <c r="K214" s="1">
        <v>254.84</v>
      </c>
      <c r="L214" s="1">
        <v>260.86</v>
      </c>
      <c r="M214" s="1">
        <v>266.73</v>
      </c>
      <c r="N214" s="1">
        <v>263.7</v>
      </c>
      <c r="O214" s="1">
        <v>264.63</v>
      </c>
      <c r="P214" s="1">
        <v>267.86</v>
      </c>
      <c r="Q214" s="1">
        <v>267.66</v>
      </c>
      <c r="R214" s="1">
        <v>260</v>
      </c>
      <c r="S214" s="1">
        <v>269.56</v>
      </c>
      <c r="T214" s="1">
        <v>262.59</v>
      </c>
      <c r="U214" s="1">
        <v>269.56</v>
      </c>
      <c r="V214" s="1">
        <v>269.58</v>
      </c>
      <c r="X214" s="1">
        <v>269.56</v>
      </c>
      <c r="Y214" s="1" t="s">
        <v>882</v>
      </c>
      <c r="Z214" s="1">
        <v>261</v>
      </c>
      <c r="AA214" s="1">
        <v>262.869</v>
      </c>
      <c r="AB214" s="1">
        <v>269.3</v>
      </c>
      <c r="AC214" s="1">
        <v>259.14</v>
      </c>
      <c r="AD214" s="1">
        <v>267.59</v>
      </c>
      <c r="AE214" s="1">
        <v>268.8</v>
      </c>
      <c r="AF214" s="1">
        <v>267.59</v>
      </c>
      <c r="AG214" s="1">
        <v>268.91</v>
      </c>
      <c r="AH214" s="1">
        <v>259.5999</v>
      </c>
      <c r="AI214" s="1">
        <v>263.48</v>
      </c>
      <c r="AJ214" s="1">
        <v>269</v>
      </c>
      <c r="AK214" s="1">
        <v>269.5</v>
      </c>
      <c r="AL214" s="1">
        <v>263.5</v>
      </c>
      <c r="AN214" s="1">
        <v>262.87</v>
      </c>
      <c r="AO214" s="1">
        <v>260.52</v>
      </c>
      <c r="AQ214" s="1">
        <v>269.1</v>
      </c>
      <c r="AR214" s="1">
        <v>266.046</v>
      </c>
      <c r="AS214" s="1">
        <v>263.48</v>
      </c>
      <c r="AU214" s="1">
        <f t="shared" si="9"/>
        <v>263.6362472222223</v>
      </c>
      <c r="AV214" s="1">
        <f t="shared" si="10"/>
        <v>269.58</v>
      </c>
      <c r="AW214" s="1">
        <f t="shared" si="11"/>
        <v>237.75</v>
      </c>
      <c r="AX214" s="2"/>
      <c r="AY214" s="2"/>
      <c r="AZ214" s="2"/>
      <c r="BA214" s="2"/>
      <c r="BB214" s="2"/>
    </row>
    <row r="215" spans="1:54" s="1" customFormat="1" ht="18" customHeight="1">
      <c r="A215" s="7" t="s">
        <v>178</v>
      </c>
      <c r="B215" s="1" t="s">
        <v>5</v>
      </c>
      <c r="C215" s="1" t="s">
        <v>102</v>
      </c>
      <c r="D215" s="1">
        <v>1</v>
      </c>
      <c r="E215" s="7" t="s">
        <v>459</v>
      </c>
      <c r="F215" s="1">
        <v>2618.18</v>
      </c>
      <c r="G215" s="1">
        <v>2464</v>
      </c>
      <c r="I215" s="1">
        <v>2782.5</v>
      </c>
      <c r="J215" s="1">
        <v>2289.876</v>
      </c>
      <c r="K215" s="1">
        <v>2462.4</v>
      </c>
      <c r="L215" s="1">
        <v>2469.19</v>
      </c>
      <c r="M215" s="1">
        <v>2807</v>
      </c>
      <c r="O215" s="1">
        <v>2474</v>
      </c>
      <c r="P215" s="1">
        <v>2623.29</v>
      </c>
      <c r="Q215" s="1">
        <v>2618</v>
      </c>
      <c r="R215" s="1">
        <v>2573.75</v>
      </c>
      <c r="S215" s="1">
        <v>2806</v>
      </c>
      <c r="T215" s="1">
        <v>2490</v>
      </c>
      <c r="V215" s="1">
        <v>2618</v>
      </c>
      <c r="X215" s="1">
        <v>2534.12</v>
      </c>
      <c r="Y215" s="1" t="s">
        <v>882</v>
      </c>
      <c r="Z215" s="1">
        <v>2486.8</v>
      </c>
      <c r="AA215" s="1">
        <v>2469.19</v>
      </c>
      <c r="AB215" s="1">
        <v>2627</v>
      </c>
      <c r="AC215" s="1">
        <v>2289.88</v>
      </c>
      <c r="AD215" s="1">
        <v>2651.33</v>
      </c>
      <c r="AE215" s="1">
        <v>2586</v>
      </c>
      <c r="AF215" s="1">
        <v>2679.372</v>
      </c>
      <c r="AG215" s="1">
        <v>2562.73</v>
      </c>
      <c r="AH215" s="1">
        <v>2640</v>
      </c>
      <c r="AI215" s="1">
        <v>2950</v>
      </c>
      <c r="AJ215" s="1">
        <v>2587.45</v>
      </c>
      <c r="AL215" s="1">
        <v>2600</v>
      </c>
      <c r="AN215" s="1">
        <v>2469.19</v>
      </c>
      <c r="AO215" s="1">
        <v>2528.98</v>
      </c>
      <c r="AP215" s="1" t="s">
        <v>882</v>
      </c>
      <c r="AQ215" s="1">
        <v>2625</v>
      </c>
      <c r="AR215" s="1">
        <v>2560</v>
      </c>
      <c r="AS215" s="1">
        <v>2763.6</v>
      </c>
      <c r="AT215" s="1">
        <v>2607.57</v>
      </c>
      <c r="AU215" s="1">
        <f t="shared" si="9"/>
        <v>2585.284787878789</v>
      </c>
      <c r="AV215" s="1">
        <f t="shared" si="10"/>
        <v>2950</v>
      </c>
      <c r="AW215" s="1">
        <f t="shared" si="11"/>
        <v>2289.876</v>
      </c>
      <c r="AX215" s="2"/>
      <c r="AY215" s="2"/>
      <c r="AZ215" s="2"/>
      <c r="BA215" s="2"/>
      <c r="BB215" s="2"/>
    </row>
    <row r="216" spans="1:54" s="1" customFormat="1" ht="18" customHeight="1">
      <c r="A216" s="7" t="s">
        <v>395</v>
      </c>
      <c r="B216" s="1" t="s">
        <v>13</v>
      </c>
      <c r="C216" s="1" t="s">
        <v>431</v>
      </c>
      <c r="D216" s="1">
        <v>1</v>
      </c>
      <c r="E216" s="7" t="s">
        <v>459</v>
      </c>
      <c r="AD216" s="1">
        <v>3123</v>
      </c>
      <c r="AU216" s="1">
        <f t="shared" si="9"/>
        <v>3123</v>
      </c>
      <c r="AV216" s="1">
        <f t="shared" si="10"/>
        <v>3123</v>
      </c>
      <c r="AW216" s="1">
        <f t="shared" si="11"/>
        <v>3123</v>
      </c>
      <c r="AX216" s="2"/>
      <c r="AY216" s="2"/>
      <c r="AZ216" s="2"/>
      <c r="BA216" s="2"/>
      <c r="BB216" s="2"/>
    </row>
    <row r="217" spans="1:54" s="1" customFormat="1" ht="18" customHeight="1">
      <c r="A217" s="7" t="s">
        <v>395</v>
      </c>
      <c r="B217" s="1" t="s">
        <v>13</v>
      </c>
      <c r="C217" s="1" t="s">
        <v>396</v>
      </c>
      <c r="D217" s="1">
        <v>1</v>
      </c>
      <c r="E217" s="7" t="s">
        <v>459</v>
      </c>
      <c r="I217" s="1">
        <v>3725</v>
      </c>
      <c r="L217" s="1">
        <v>3703.5</v>
      </c>
      <c r="O217" s="1">
        <v>3487.05</v>
      </c>
      <c r="P217" s="1">
        <v>3707.39</v>
      </c>
      <c r="Q217" s="1">
        <v>3236.71</v>
      </c>
      <c r="U217" s="1">
        <v>3703.5</v>
      </c>
      <c r="AB217" s="1">
        <v>3724</v>
      </c>
      <c r="AI217" s="1">
        <v>3650</v>
      </c>
      <c r="AK217" s="1">
        <v>3154</v>
      </c>
      <c r="AN217" s="1">
        <v>3298.12</v>
      </c>
      <c r="AO217" s="1">
        <v>3695</v>
      </c>
      <c r="AQ217" s="1">
        <v>3723</v>
      </c>
      <c r="AU217" s="1">
        <f t="shared" si="9"/>
        <v>3567.2724999999996</v>
      </c>
      <c r="AV217" s="1">
        <f t="shared" si="10"/>
        <v>3725</v>
      </c>
      <c r="AW217" s="1">
        <f t="shared" si="11"/>
        <v>3154</v>
      </c>
      <c r="AX217" s="2"/>
      <c r="AY217" s="2"/>
      <c r="AZ217" s="2"/>
      <c r="BA217" s="2"/>
      <c r="BB217" s="2"/>
    </row>
    <row r="218" spans="1:54" s="1" customFormat="1" ht="18" customHeight="1">
      <c r="A218" s="7" t="s">
        <v>57</v>
      </c>
      <c r="B218" s="1" t="s">
        <v>13</v>
      </c>
      <c r="C218" s="1" t="s">
        <v>58</v>
      </c>
      <c r="D218" s="1">
        <v>1</v>
      </c>
      <c r="E218" s="7" t="s">
        <v>133</v>
      </c>
      <c r="F218" s="1">
        <v>85.827</v>
      </c>
      <c r="G218" s="1">
        <v>75.01</v>
      </c>
      <c r="H218" s="1">
        <v>69.34</v>
      </c>
      <c r="I218" s="1">
        <v>84.36</v>
      </c>
      <c r="J218" s="1">
        <v>73.05</v>
      </c>
      <c r="K218" s="1">
        <v>78.81</v>
      </c>
      <c r="L218" s="1">
        <v>78.34</v>
      </c>
      <c r="M218" s="1">
        <v>85.83</v>
      </c>
      <c r="N218" s="1">
        <v>82.32</v>
      </c>
      <c r="O218" s="1">
        <v>81.13</v>
      </c>
      <c r="P218" s="1">
        <v>84</v>
      </c>
      <c r="Q218" s="1">
        <v>80.934</v>
      </c>
      <c r="R218" s="1">
        <v>82.64</v>
      </c>
      <c r="S218" s="1">
        <v>85.82</v>
      </c>
      <c r="T218" s="1">
        <v>82.82</v>
      </c>
      <c r="U218" s="1">
        <v>85.4</v>
      </c>
      <c r="V218" s="1">
        <v>85.8</v>
      </c>
      <c r="X218" s="1">
        <v>77.29</v>
      </c>
      <c r="Y218" s="1" t="s">
        <v>882</v>
      </c>
      <c r="Z218" s="1">
        <v>83.646</v>
      </c>
      <c r="AA218" s="1">
        <v>78.34</v>
      </c>
      <c r="AB218" s="1">
        <v>85.8</v>
      </c>
      <c r="AC218" s="1">
        <v>73.04</v>
      </c>
      <c r="AD218" s="1">
        <v>83.13</v>
      </c>
      <c r="AE218" s="1">
        <v>84</v>
      </c>
      <c r="AF218" s="1">
        <v>82.2512</v>
      </c>
      <c r="AG218" s="1">
        <v>85.49</v>
      </c>
      <c r="AH218" s="1">
        <v>85.83</v>
      </c>
      <c r="AI218" s="1">
        <v>85</v>
      </c>
      <c r="AJ218" s="1">
        <v>84.5</v>
      </c>
      <c r="AK218" s="1">
        <v>84.07</v>
      </c>
      <c r="AL218" s="1">
        <v>83.1</v>
      </c>
      <c r="AN218" s="1">
        <v>78.34</v>
      </c>
      <c r="AO218" s="1">
        <v>82.43</v>
      </c>
      <c r="AP218" s="1" t="s">
        <v>882</v>
      </c>
      <c r="AQ218" s="1">
        <v>85.78</v>
      </c>
      <c r="AR218" s="1">
        <v>83.29</v>
      </c>
      <c r="AS218" s="1">
        <v>80.98</v>
      </c>
      <c r="AU218" s="1">
        <f t="shared" si="9"/>
        <v>81.88161666666666</v>
      </c>
      <c r="AV218" s="1">
        <f t="shared" si="10"/>
        <v>85.83</v>
      </c>
      <c r="AW218" s="1">
        <f t="shared" si="11"/>
        <v>69.34</v>
      </c>
      <c r="AX218" s="2"/>
      <c r="AY218" s="2"/>
      <c r="AZ218" s="2"/>
      <c r="BA218" s="2"/>
      <c r="BB218" s="2"/>
    </row>
    <row r="219" spans="1:54" s="1" customFormat="1" ht="18" customHeight="1">
      <c r="A219" s="7" t="s">
        <v>57</v>
      </c>
      <c r="B219" s="1" t="s">
        <v>220</v>
      </c>
      <c r="C219" s="1" t="s">
        <v>105</v>
      </c>
      <c r="D219" s="1">
        <v>1</v>
      </c>
      <c r="E219" s="7" t="s">
        <v>133</v>
      </c>
      <c r="F219" s="1">
        <v>232.81</v>
      </c>
      <c r="G219" s="1">
        <v>215.84</v>
      </c>
      <c r="I219" s="1">
        <v>242.74</v>
      </c>
      <c r="K219" s="1">
        <v>226.33</v>
      </c>
      <c r="L219" s="1">
        <v>223.48</v>
      </c>
      <c r="P219" s="1">
        <v>240.28</v>
      </c>
      <c r="R219" s="1">
        <v>235.8</v>
      </c>
      <c r="S219" s="1">
        <v>246.95</v>
      </c>
      <c r="T219" s="1">
        <v>232.9</v>
      </c>
      <c r="U219" s="1">
        <v>234.62</v>
      </c>
      <c r="X219" s="1">
        <v>222.42</v>
      </c>
      <c r="Y219" s="1" t="s">
        <v>882</v>
      </c>
      <c r="AF219" s="1">
        <v>237.6148</v>
      </c>
      <c r="AG219" s="1">
        <v>245.97</v>
      </c>
      <c r="AJ219" s="1">
        <v>233</v>
      </c>
      <c r="AL219" s="1">
        <v>229</v>
      </c>
      <c r="AQ219" s="1">
        <v>236.18</v>
      </c>
      <c r="AS219" s="1">
        <v>229.24</v>
      </c>
      <c r="AU219" s="1">
        <f t="shared" si="9"/>
        <v>233.24557647058822</v>
      </c>
      <c r="AV219" s="1">
        <f t="shared" si="10"/>
        <v>246.95</v>
      </c>
      <c r="AW219" s="1">
        <f t="shared" si="11"/>
        <v>215.84</v>
      </c>
      <c r="AX219" s="2"/>
      <c r="AY219" s="2"/>
      <c r="AZ219" s="2"/>
      <c r="BA219" s="2"/>
      <c r="BB219" s="2"/>
    </row>
    <row r="220" spans="1:54" s="1" customFormat="1" ht="18" customHeight="1">
      <c r="A220" s="7" t="s">
        <v>107</v>
      </c>
      <c r="B220" s="1" t="s">
        <v>108</v>
      </c>
      <c r="C220" s="1" t="s">
        <v>109</v>
      </c>
      <c r="D220" s="1">
        <v>1</v>
      </c>
      <c r="E220" s="7" t="s">
        <v>110</v>
      </c>
      <c r="F220" s="1">
        <v>14.2</v>
      </c>
      <c r="G220" s="1">
        <v>14.26</v>
      </c>
      <c r="H220" s="1">
        <v>12.63</v>
      </c>
      <c r="J220" s="1">
        <v>14.15</v>
      </c>
      <c r="L220" s="1">
        <v>14.05</v>
      </c>
      <c r="M220" s="1">
        <v>14.38</v>
      </c>
      <c r="N220" s="1">
        <v>14.15</v>
      </c>
      <c r="O220" s="1">
        <v>14</v>
      </c>
      <c r="P220" s="1">
        <v>13.89</v>
      </c>
      <c r="Q220" s="1">
        <v>14.1</v>
      </c>
      <c r="R220" s="1">
        <v>13.8</v>
      </c>
      <c r="S220" s="1">
        <v>14.43</v>
      </c>
      <c r="T220" s="1">
        <v>13.1</v>
      </c>
      <c r="U220" s="1">
        <v>14.26</v>
      </c>
      <c r="X220" s="1">
        <v>14.43</v>
      </c>
      <c r="Y220" s="1" t="s">
        <v>882</v>
      </c>
      <c r="AA220" s="1">
        <v>13.58</v>
      </c>
      <c r="AC220" s="1">
        <v>14.15</v>
      </c>
      <c r="AE220" s="1">
        <v>14.07</v>
      </c>
      <c r="AF220" s="1">
        <v>14.15</v>
      </c>
      <c r="AG220" s="1">
        <v>14.2</v>
      </c>
      <c r="AJ220" s="1">
        <v>14.13</v>
      </c>
      <c r="AK220" s="1">
        <v>14.26</v>
      </c>
      <c r="AN220" s="1">
        <v>13.58</v>
      </c>
      <c r="AO220" s="1">
        <v>14</v>
      </c>
      <c r="AR220" s="1">
        <v>14.15</v>
      </c>
      <c r="AS220" s="1">
        <v>13.95</v>
      </c>
      <c r="AU220" s="1">
        <f t="shared" si="9"/>
        <v>14.001923076923076</v>
      </c>
      <c r="AV220" s="1">
        <f t="shared" si="10"/>
        <v>14.43</v>
      </c>
      <c r="AW220" s="1">
        <f t="shared" si="11"/>
        <v>12.63</v>
      </c>
      <c r="AX220" s="2"/>
      <c r="AY220" s="2"/>
      <c r="AZ220" s="2"/>
      <c r="BA220" s="2"/>
      <c r="BB220" s="2"/>
    </row>
    <row r="221" spans="1:54" s="1" customFormat="1" ht="18" customHeight="1">
      <c r="A221" s="7" t="s">
        <v>107</v>
      </c>
      <c r="B221" s="1" t="s">
        <v>108</v>
      </c>
      <c r="C221" s="1" t="s">
        <v>427</v>
      </c>
      <c r="D221" s="1">
        <v>1</v>
      </c>
      <c r="E221" s="7" t="s">
        <v>110</v>
      </c>
      <c r="F221" s="1">
        <v>23.61</v>
      </c>
      <c r="Q221" s="1">
        <v>24.06</v>
      </c>
      <c r="AC221" s="1">
        <v>24.52</v>
      </c>
      <c r="AD221" s="1">
        <v>24.52</v>
      </c>
      <c r="AU221" s="1">
        <f t="shared" si="9"/>
        <v>24.1775</v>
      </c>
      <c r="AV221" s="1">
        <f t="shared" si="10"/>
        <v>24.52</v>
      </c>
      <c r="AW221" s="1">
        <f t="shared" si="11"/>
        <v>23.61</v>
      </c>
      <c r="AX221" s="2"/>
      <c r="AY221" s="2"/>
      <c r="AZ221" s="2"/>
      <c r="BA221" s="2"/>
      <c r="BB221" s="2"/>
    </row>
    <row r="222" spans="1:54" s="1" customFormat="1" ht="18" customHeight="1">
      <c r="A222" s="7" t="s">
        <v>64</v>
      </c>
      <c r="B222" s="1" t="s">
        <v>41</v>
      </c>
      <c r="C222" s="1" t="s">
        <v>65</v>
      </c>
      <c r="D222" s="1">
        <v>10</v>
      </c>
      <c r="E222" s="7" t="s">
        <v>66</v>
      </c>
      <c r="F222" s="1">
        <v>12.33</v>
      </c>
      <c r="G222" s="1">
        <v>12.79</v>
      </c>
      <c r="H222" s="1">
        <v>11.22</v>
      </c>
      <c r="J222" s="1">
        <v>11.92</v>
      </c>
      <c r="P222" s="1">
        <v>12.19</v>
      </c>
      <c r="R222" s="1">
        <v>12.29</v>
      </c>
      <c r="S222" s="1">
        <v>13.3</v>
      </c>
      <c r="T222" s="1">
        <v>11.84</v>
      </c>
      <c r="V222" s="1">
        <v>12.4</v>
      </c>
      <c r="X222" s="1">
        <v>12.79</v>
      </c>
      <c r="Y222" s="1" t="s">
        <v>882</v>
      </c>
      <c r="AB222" s="1">
        <v>12.9</v>
      </c>
      <c r="AC222" s="1">
        <v>11.92</v>
      </c>
      <c r="AD222" s="1">
        <v>13</v>
      </c>
      <c r="AE222" s="1">
        <v>12.1</v>
      </c>
      <c r="AF222" s="1">
        <v>13</v>
      </c>
      <c r="AJ222" s="1">
        <v>12.23</v>
      </c>
      <c r="AL222" s="1">
        <v>12.5</v>
      </c>
      <c r="AM222" s="1">
        <v>13.3</v>
      </c>
      <c r="AU222" s="1">
        <f t="shared" si="9"/>
        <v>12.445555555555554</v>
      </c>
      <c r="AV222" s="1">
        <f t="shared" si="10"/>
        <v>13.3</v>
      </c>
      <c r="AW222" s="1">
        <f t="shared" si="11"/>
        <v>11.22</v>
      </c>
      <c r="AX222" s="2"/>
      <c r="AY222" s="2"/>
      <c r="AZ222" s="2"/>
      <c r="BA222" s="2"/>
      <c r="BB222" s="2"/>
    </row>
    <row r="223" spans="1:54" s="1" customFormat="1" ht="18" customHeight="1">
      <c r="A223" s="7" t="s">
        <v>64</v>
      </c>
      <c r="B223" s="1" t="s">
        <v>41</v>
      </c>
      <c r="C223" s="1" t="s">
        <v>65</v>
      </c>
      <c r="D223" s="1">
        <v>20</v>
      </c>
      <c r="E223" s="7" t="s">
        <v>66</v>
      </c>
      <c r="G223" s="1">
        <v>24.14</v>
      </c>
      <c r="H223" s="1">
        <v>21.89</v>
      </c>
      <c r="J223" s="1">
        <v>23.24</v>
      </c>
      <c r="M223" s="1">
        <v>24.53</v>
      </c>
      <c r="N223" s="1">
        <v>24.53</v>
      </c>
      <c r="O223" s="1">
        <v>24</v>
      </c>
      <c r="Q223" s="1">
        <v>23.17</v>
      </c>
      <c r="R223" s="1">
        <v>23.91</v>
      </c>
      <c r="U223" s="1">
        <v>24.34</v>
      </c>
      <c r="X223" s="1">
        <v>24.95</v>
      </c>
      <c r="Y223" s="1" t="s">
        <v>882</v>
      </c>
      <c r="Z223" s="1">
        <v>24.8</v>
      </c>
      <c r="AA223" s="1">
        <v>24.6</v>
      </c>
      <c r="AB223" s="1">
        <v>25.8</v>
      </c>
      <c r="AC223" s="1">
        <v>23.24</v>
      </c>
      <c r="AE223" s="1">
        <v>23.7</v>
      </c>
      <c r="AF223" s="1">
        <v>25.91</v>
      </c>
      <c r="AI223" s="1">
        <v>24.8</v>
      </c>
      <c r="AJ223" s="1">
        <v>23.85</v>
      </c>
      <c r="AK223" s="1">
        <v>24.8</v>
      </c>
      <c r="AL223" s="1">
        <v>24.8</v>
      </c>
      <c r="AM223" s="1">
        <v>25.91</v>
      </c>
      <c r="AN223" s="1">
        <v>25.47</v>
      </c>
      <c r="AO223" s="1">
        <v>24.2</v>
      </c>
      <c r="AR223" s="1">
        <v>24.6</v>
      </c>
      <c r="AS223" s="1">
        <v>23.1</v>
      </c>
      <c r="AU223" s="1">
        <f t="shared" si="9"/>
        <v>24.33120000000001</v>
      </c>
      <c r="AV223" s="1">
        <f t="shared" si="10"/>
        <v>25.91</v>
      </c>
      <c r="AW223" s="1">
        <f t="shared" si="11"/>
        <v>21.89</v>
      </c>
      <c r="AX223" s="2"/>
      <c r="AY223" s="2"/>
      <c r="AZ223" s="2"/>
      <c r="BA223" s="2"/>
      <c r="BB223" s="2"/>
    </row>
    <row r="224" spans="1:54" s="1" customFormat="1" ht="18" customHeight="1">
      <c r="A224" s="7" t="s">
        <v>49</v>
      </c>
      <c r="B224" s="1" t="s">
        <v>50</v>
      </c>
      <c r="C224" s="1" t="s">
        <v>51</v>
      </c>
      <c r="D224" s="1">
        <v>1</v>
      </c>
      <c r="E224" s="7" t="s">
        <v>133</v>
      </c>
      <c r="F224" s="1">
        <v>107.827</v>
      </c>
      <c r="G224" s="1">
        <v>102.92</v>
      </c>
      <c r="I224" s="1">
        <v>105.98</v>
      </c>
      <c r="J224" s="1">
        <v>102.23</v>
      </c>
      <c r="K224" s="1">
        <v>102.42</v>
      </c>
      <c r="L224" s="1">
        <v>106.47</v>
      </c>
      <c r="M224" s="1">
        <v>107.83</v>
      </c>
      <c r="N224" s="1">
        <v>106.9</v>
      </c>
      <c r="O224" s="1">
        <v>104.48</v>
      </c>
      <c r="P224" s="1">
        <v>107.49</v>
      </c>
      <c r="Q224" s="1">
        <v>107.83</v>
      </c>
      <c r="R224" s="1">
        <v>104</v>
      </c>
      <c r="S224" s="1">
        <v>107.82</v>
      </c>
      <c r="T224" s="1">
        <v>107.83</v>
      </c>
      <c r="U224" s="1">
        <v>107.83</v>
      </c>
      <c r="V224" s="1">
        <v>107.8</v>
      </c>
      <c r="X224" s="1">
        <v>107.83</v>
      </c>
      <c r="Y224" s="1" t="s">
        <v>882</v>
      </c>
      <c r="Z224" s="1">
        <v>105.98</v>
      </c>
      <c r="AB224" s="1">
        <v>107.8</v>
      </c>
      <c r="AC224" s="1">
        <v>102.22</v>
      </c>
      <c r="AD224" s="1">
        <v>107.04</v>
      </c>
      <c r="AE224" s="1">
        <v>105</v>
      </c>
      <c r="AF224" s="1">
        <v>106.58</v>
      </c>
      <c r="AG224" s="1">
        <v>107.05</v>
      </c>
      <c r="AH224" s="1">
        <v>107</v>
      </c>
      <c r="AI224" s="1">
        <v>110</v>
      </c>
      <c r="AJ224" s="1">
        <v>105</v>
      </c>
      <c r="AL224" s="1">
        <v>107.5</v>
      </c>
      <c r="AM224" s="1">
        <v>107.83</v>
      </c>
      <c r="AN224" s="1">
        <v>106.47</v>
      </c>
      <c r="AO224" s="1">
        <v>105</v>
      </c>
      <c r="AR224" s="1">
        <v>107.34</v>
      </c>
      <c r="AS224" s="1">
        <v>107.83</v>
      </c>
      <c r="AU224" s="1">
        <f t="shared" si="9"/>
        <v>106.39778787878787</v>
      </c>
      <c r="AV224" s="1">
        <f t="shared" si="10"/>
        <v>110</v>
      </c>
      <c r="AW224" s="1">
        <f t="shared" si="11"/>
        <v>102.22</v>
      </c>
      <c r="AX224" s="2"/>
      <c r="AY224" s="2"/>
      <c r="AZ224" s="2"/>
      <c r="BA224" s="2"/>
      <c r="BB224" s="2"/>
    </row>
    <row r="225" spans="1:54" s="1" customFormat="1" ht="18" customHeight="1">
      <c r="A225" s="7" t="s">
        <v>134</v>
      </c>
      <c r="B225" s="1" t="s">
        <v>135</v>
      </c>
      <c r="C225" s="1" t="s">
        <v>136</v>
      </c>
      <c r="D225" s="1">
        <v>5</v>
      </c>
      <c r="E225" s="7" t="s">
        <v>133</v>
      </c>
      <c r="F225" s="1">
        <v>88.5</v>
      </c>
      <c r="G225" s="1">
        <v>84.66</v>
      </c>
      <c r="H225" s="1">
        <v>78.61</v>
      </c>
      <c r="I225" s="1">
        <v>87.18</v>
      </c>
      <c r="J225" s="1">
        <v>84.27</v>
      </c>
      <c r="K225" s="1">
        <v>84.95</v>
      </c>
      <c r="L225" s="1">
        <v>86.48</v>
      </c>
      <c r="M225" s="1">
        <v>88.7</v>
      </c>
      <c r="N225" s="1">
        <v>88.45</v>
      </c>
      <c r="O225" s="1">
        <v>86.5</v>
      </c>
      <c r="P225" s="1">
        <v>87.72</v>
      </c>
      <c r="Q225" s="1">
        <v>86.48</v>
      </c>
      <c r="S225" s="1">
        <v>85.6</v>
      </c>
      <c r="T225" s="1">
        <v>88.45</v>
      </c>
      <c r="U225" s="1">
        <v>88.7</v>
      </c>
      <c r="V225" s="1">
        <v>88.5</v>
      </c>
      <c r="X225" s="1">
        <v>84.25</v>
      </c>
      <c r="Y225" s="1" t="s">
        <v>882</v>
      </c>
      <c r="Z225" s="1">
        <v>85.75</v>
      </c>
      <c r="AA225" s="1">
        <v>85.85</v>
      </c>
      <c r="AB225" s="1">
        <v>88.55</v>
      </c>
      <c r="AC225" s="1">
        <v>84.26</v>
      </c>
      <c r="AD225" s="1">
        <v>87.65</v>
      </c>
      <c r="AE225" s="1">
        <v>85</v>
      </c>
      <c r="AF225" s="1">
        <v>87.57</v>
      </c>
      <c r="AG225" s="1">
        <v>88.41</v>
      </c>
      <c r="AH225" s="1">
        <v>87.5</v>
      </c>
      <c r="AI225" s="1">
        <v>85</v>
      </c>
      <c r="AJ225" s="1">
        <v>86.4</v>
      </c>
      <c r="AL225" s="1">
        <v>85</v>
      </c>
      <c r="AM225" s="1">
        <v>88.7</v>
      </c>
      <c r="AN225" s="1">
        <v>87.26</v>
      </c>
      <c r="AO225" s="1">
        <v>83.67</v>
      </c>
      <c r="AP225" s="1" t="s">
        <v>882</v>
      </c>
      <c r="AQ225" s="1">
        <v>88.5</v>
      </c>
      <c r="AR225" s="1">
        <v>88.5</v>
      </c>
      <c r="AS225" s="1">
        <v>86.5</v>
      </c>
      <c r="AU225" s="1">
        <f t="shared" si="9"/>
        <v>86.51628571428571</v>
      </c>
      <c r="AV225" s="1">
        <f t="shared" si="10"/>
        <v>88.7</v>
      </c>
      <c r="AW225" s="1">
        <f t="shared" si="11"/>
        <v>78.61</v>
      </c>
      <c r="AX225" s="2"/>
      <c r="AY225" s="2"/>
      <c r="AZ225" s="2"/>
      <c r="BA225" s="2"/>
      <c r="BB225" s="2"/>
    </row>
    <row r="226" spans="1:54" s="1" customFormat="1" ht="18" customHeight="1">
      <c r="A226" s="7" t="s">
        <v>93</v>
      </c>
      <c r="B226" s="1" t="s">
        <v>41</v>
      </c>
      <c r="C226" s="1" t="s">
        <v>11</v>
      </c>
      <c r="D226" s="1">
        <v>10</v>
      </c>
      <c r="E226" s="7" t="s">
        <v>66</v>
      </c>
      <c r="G226" s="1">
        <v>112</v>
      </c>
      <c r="H226" s="1">
        <v>102.6</v>
      </c>
      <c r="M226" s="1">
        <v>114.45</v>
      </c>
      <c r="N226" s="1">
        <v>114.6</v>
      </c>
      <c r="O226" s="1">
        <v>112.5</v>
      </c>
      <c r="P226" s="1">
        <v>114.01</v>
      </c>
      <c r="Q226" s="1">
        <v>110.8</v>
      </c>
      <c r="R226" s="1">
        <v>113.43</v>
      </c>
      <c r="S226" s="1">
        <v>114.8</v>
      </c>
      <c r="T226" s="1">
        <v>108.43</v>
      </c>
      <c r="X226" s="1">
        <v>115.65</v>
      </c>
      <c r="Y226" s="1" t="s">
        <v>882</v>
      </c>
      <c r="Z226" s="1">
        <v>115.5</v>
      </c>
      <c r="AA226" s="1">
        <v>116.46</v>
      </c>
      <c r="AB226" s="1">
        <v>117.4</v>
      </c>
      <c r="AD226" s="1">
        <v>113.86</v>
      </c>
      <c r="AE226" s="1">
        <v>115.4</v>
      </c>
      <c r="AF226" s="1">
        <v>113.7</v>
      </c>
      <c r="AI226" s="1">
        <v>114</v>
      </c>
      <c r="AJ226" s="1">
        <v>115.94</v>
      </c>
      <c r="AK226" s="1">
        <v>113</v>
      </c>
      <c r="AM226" s="1">
        <v>112</v>
      </c>
      <c r="AN226" s="1">
        <v>110</v>
      </c>
      <c r="AO226" s="1">
        <v>117.1</v>
      </c>
      <c r="AR226" s="1">
        <v>116.46</v>
      </c>
      <c r="AS226" s="1">
        <v>111.99</v>
      </c>
      <c r="AU226" s="1">
        <f t="shared" si="9"/>
        <v>113.44319999999999</v>
      </c>
      <c r="AV226" s="1">
        <f t="shared" si="10"/>
        <v>117.4</v>
      </c>
      <c r="AW226" s="1">
        <f t="shared" si="11"/>
        <v>102.6</v>
      </c>
      <c r="AX226" s="2"/>
      <c r="AY226" s="2"/>
      <c r="AZ226" s="2"/>
      <c r="BA226" s="2"/>
      <c r="BB226" s="2"/>
    </row>
    <row r="227" spans="1:54" s="1" customFormat="1" ht="18" customHeight="1">
      <c r="A227" s="7" t="s">
        <v>285</v>
      </c>
      <c r="B227" s="1" t="s">
        <v>112</v>
      </c>
      <c r="C227" s="1" t="s">
        <v>288</v>
      </c>
      <c r="D227" s="1">
        <v>1</v>
      </c>
      <c r="E227" s="7" t="s">
        <v>133</v>
      </c>
      <c r="F227" s="1">
        <v>238.4</v>
      </c>
      <c r="G227" s="1">
        <v>231.04</v>
      </c>
      <c r="H227" s="1">
        <v>225.25</v>
      </c>
      <c r="I227" s="1">
        <v>258.3</v>
      </c>
      <c r="J227" s="1">
        <v>235.4</v>
      </c>
      <c r="K227" s="1">
        <v>234.75</v>
      </c>
      <c r="L227" s="1">
        <v>237.07</v>
      </c>
      <c r="M227" s="1">
        <v>264.35</v>
      </c>
      <c r="N227" s="1">
        <v>246</v>
      </c>
      <c r="O227" s="1">
        <v>243.3</v>
      </c>
      <c r="P227" s="1">
        <v>251.14</v>
      </c>
      <c r="Q227" s="1">
        <v>242.77</v>
      </c>
      <c r="R227" s="1">
        <v>238.4</v>
      </c>
      <c r="S227" s="1">
        <v>259</v>
      </c>
      <c r="T227" s="1">
        <v>242</v>
      </c>
      <c r="U227" s="1">
        <v>249.81</v>
      </c>
      <c r="V227" s="1">
        <v>253.7</v>
      </c>
      <c r="X227" s="1">
        <v>245.85</v>
      </c>
      <c r="Y227" s="1" t="s">
        <v>882</v>
      </c>
      <c r="Z227" s="1">
        <v>253</v>
      </c>
      <c r="AA227" s="1">
        <v>237.07</v>
      </c>
      <c r="AB227" s="1">
        <v>256</v>
      </c>
      <c r="AC227" s="1">
        <v>235.4</v>
      </c>
      <c r="AD227" s="1">
        <v>252.64</v>
      </c>
      <c r="AE227" s="1">
        <v>242</v>
      </c>
      <c r="AF227" s="1">
        <v>254.13</v>
      </c>
      <c r="AG227" s="1">
        <v>252.93</v>
      </c>
      <c r="AI227" s="1">
        <v>245</v>
      </c>
      <c r="AJ227" s="1">
        <v>244</v>
      </c>
      <c r="AK227" s="1">
        <v>250.17</v>
      </c>
      <c r="AL227" s="1">
        <v>250.17</v>
      </c>
      <c r="AN227" s="1">
        <v>237.07</v>
      </c>
      <c r="AO227" s="1">
        <v>238.99</v>
      </c>
      <c r="AQ227" s="1">
        <v>255.98</v>
      </c>
      <c r="AR227" s="1">
        <v>246.04</v>
      </c>
      <c r="AS227" s="1">
        <v>264.11</v>
      </c>
      <c r="AU227" s="1">
        <f t="shared" si="9"/>
        <v>246.0351428571429</v>
      </c>
      <c r="AV227" s="1">
        <f t="shared" si="10"/>
        <v>264.35</v>
      </c>
      <c r="AW227" s="1">
        <f t="shared" si="11"/>
        <v>225.25</v>
      </c>
      <c r="AX227" s="2"/>
      <c r="AY227" s="2"/>
      <c r="AZ227" s="2"/>
      <c r="BA227" s="2"/>
      <c r="BB227" s="2"/>
    </row>
    <row r="228" spans="1:54" s="1" customFormat="1" ht="18" customHeight="1">
      <c r="A228" s="7" t="s">
        <v>285</v>
      </c>
      <c r="B228" s="1" t="s">
        <v>112</v>
      </c>
      <c r="C228" s="1" t="s">
        <v>286</v>
      </c>
      <c r="D228" s="1">
        <v>1</v>
      </c>
      <c r="E228" s="7" t="s">
        <v>133</v>
      </c>
      <c r="F228" s="1">
        <v>165</v>
      </c>
      <c r="G228" s="1">
        <v>162.64</v>
      </c>
      <c r="H228" s="1">
        <v>158.56</v>
      </c>
      <c r="I228" s="1">
        <v>178.3</v>
      </c>
      <c r="J228" s="1">
        <v>165.64</v>
      </c>
      <c r="K228" s="1">
        <v>164.46</v>
      </c>
      <c r="L228" s="1">
        <v>167.47</v>
      </c>
      <c r="M228" s="1">
        <v>186.09</v>
      </c>
      <c r="N228" s="1">
        <v>171</v>
      </c>
      <c r="O228" s="1">
        <v>163.46</v>
      </c>
      <c r="P228" s="1">
        <v>178.86</v>
      </c>
      <c r="Q228" s="1">
        <v>168.21</v>
      </c>
      <c r="R228" s="1">
        <v>165</v>
      </c>
      <c r="S228" s="1">
        <v>182.28</v>
      </c>
      <c r="T228" s="1">
        <v>171.2</v>
      </c>
      <c r="U228" s="1">
        <v>171.64</v>
      </c>
      <c r="V228" s="1">
        <v>178.5</v>
      </c>
      <c r="X228" s="1">
        <v>173</v>
      </c>
      <c r="Y228" s="1" t="s">
        <v>882</v>
      </c>
      <c r="Z228" s="1">
        <v>178</v>
      </c>
      <c r="AB228" s="1">
        <v>185</v>
      </c>
      <c r="AC228" s="1">
        <v>165</v>
      </c>
      <c r="AD228" s="1">
        <v>177.43</v>
      </c>
      <c r="AE228" s="1">
        <v>170</v>
      </c>
      <c r="AF228" s="1">
        <v>175.99</v>
      </c>
      <c r="AG228" s="1">
        <v>182.7</v>
      </c>
      <c r="AH228" s="1">
        <v>170</v>
      </c>
      <c r="AI228" s="1">
        <v>182</v>
      </c>
      <c r="AJ228" s="1">
        <v>171</v>
      </c>
      <c r="AK228" s="1">
        <v>176.78</v>
      </c>
      <c r="AL228" s="1">
        <v>178.5</v>
      </c>
      <c r="AO228" s="1">
        <v>166.98</v>
      </c>
      <c r="AQ228" s="1">
        <v>184.98</v>
      </c>
      <c r="AR228" s="1">
        <v>167.99</v>
      </c>
      <c r="AS228" s="1">
        <v>184.08</v>
      </c>
      <c r="AU228" s="1">
        <f t="shared" si="9"/>
        <v>173.1688235294117</v>
      </c>
      <c r="AV228" s="1">
        <f t="shared" si="10"/>
        <v>186.09</v>
      </c>
      <c r="AW228" s="1">
        <f t="shared" si="11"/>
        <v>158.56</v>
      </c>
      <c r="AX228" s="2"/>
      <c r="AY228" s="2"/>
      <c r="AZ228" s="2"/>
      <c r="BA228" s="2"/>
      <c r="BB228" s="2"/>
    </row>
    <row r="229" spans="1:54" s="1" customFormat="1" ht="18" customHeight="1">
      <c r="A229" s="7" t="s">
        <v>281</v>
      </c>
      <c r="B229" s="1" t="s">
        <v>17</v>
      </c>
      <c r="C229" s="1" t="s">
        <v>140</v>
      </c>
      <c r="D229" s="1">
        <v>1</v>
      </c>
      <c r="E229" s="7" t="s">
        <v>304</v>
      </c>
      <c r="F229" s="1">
        <v>74.73</v>
      </c>
      <c r="G229" s="1">
        <v>74.5</v>
      </c>
      <c r="H229" s="1">
        <v>69.99</v>
      </c>
      <c r="I229" s="1">
        <v>85.04</v>
      </c>
      <c r="J229" s="1">
        <v>70.1</v>
      </c>
      <c r="K229" s="1">
        <v>72.74</v>
      </c>
      <c r="L229" s="1">
        <v>71.43</v>
      </c>
      <c r="M229" s="1">
        <v>85.77</v>
      </c>
      <c r="N229" s="1">
        <v>75.66</v>
      </c>
      <c r="O229" s="1">
        <v>73.42</v>
      </c>
      <c r="P229" s="1">
        <v>78.09</v>
      </c>
      <c r="Q229" s="1">
        <v>74.38</v>
      </c>
      <c r="R229" s="1">
        <v>72.1</v>
      </c>
      <c r="S229" s="1">
        <v>82.19</v>
      </c>
      <c r="T229" s="1">
        <v>73.44</v>
      </c>
      <c r="U229" s="1">
        <v>76.98</v>
      </c>
      <c r="V229" s="1">
        <v>76.5</v>
      </c>
      <c r="X229" s="1">
        <v>74.53</v>
      </c>
      <c r="Y229" s="1" t="s">
        <v>882</v>
      </c>
      <c r="Z229" s="1">
        <v>74.53</v>
      </c>
      <c r="AB229" s="1">
        <v>79.8</v>
      </c>
      <c r="AD229" s="1">
        <v>76</v>
      </c>
      <c r="AE229" s="1">
        <v>76</v>
      </c>
      <c r="AF229" s="1">
        <v>74.95</v>
      </c>
      <c r="AG229" s="1">
        <v>77.61</v>
      </c>
      <c r="AH229" s="1">
        <v>84.5</v>
      </c>
      <c r="AI229" s="1">
        <v>76</v>
      </c>
      <c r="AJ229" s="1">
        <v>76</v>
      </c>
      <c r="AK229" s="1">
        <v>76.98</v>
      </c>
      <c r="AL229" s="1">
        <v>76.2</v>
      </c>
      <c r="AN229" s="1">
        <v>71.43</v>
      </c>
      <c r="AO229" s="1">
        <v>72.02</v>
      </c>
      <c r="AQ229" s="1">
        <v>79.6</v>
      </c>
      <c r="AR229" s="1">
        <v>76.388</v>
      </c>
      <c r="AS229" s="1">
        <v>72.05</v>
      </c>
      <c r="AU229" s="1">
        <f t="shared" si="9"/>
        <v>75.93082352941174</v>
      </c>
      <c r="AV229" s="1">
        <f t="shared" si="10"/>
        <v>85.77</v>
      </c>
      <c r="AW229" s="1">
        <f t="shared" si="11"/>
        <v>69.99</v>
      </c>
      <c r="AX229" s="2"/>
      <c r="AY229" s="2"/>
      <c r="AZ229" s="2"/>
      <c r="BA229" s="2"/>
      <c r="BB229" s="2"/>
    </row>
    <row r="230" spans="1:54" s="1" customFormat="1" ht="18" customHeight="1">
      <c r="A230" s="7" t="s">
        <v>321</v>
      </c>
      <c r="B230" s="1" t="s">
        <v>41</v>
      </c>
      <c r="C230" s="1" t="s">
        <v>31</v>
      </c>
      <c r="D230" s="1">
        <v>30</v>
      </c>
      <c r="E230" s="7" t="s">
        <v>15</v>
      </c>
      <c r="G230" s="1">
        <v>67</v>
      </c>
      <c r="J230" s="1">
        <v>66.69</v>
      </c>
      <c r="K230" s="1">
        <v>73.94</v>
      </c>
      <c r="L230" s="1">
        <v>66.92</v>
      </c>
      <c r="M230" s="1">
        <v>78.26</v>
      </c>
      <c r="N230" s="1">
        <v>67.07</v>
      </c>
      <c r="O230" s="1">
        <v>67.82</v>
      </c>
      <c r="P230" s="1">
        <v>67.63</v>
      </c>
      <c r="Q230" s="1">
        <v>69.11</v>
      </c>
      <c r="S230" s="1">
        <v>67.82</v>
      </c>
      <c r="X230" s="1">
        <v>62.4</v>
      </c>
      <c r="AC230" s="1">
        <v>66.69</v>
      </c>
      <c r="AD230" s="1">
        <v>67.33</v>
      </c>
      <c r="AE230" s="1">
        <v>77.2</v>
      </c>
      <c r="AF230" s="1">
        <v>67.02</v>
      </c>
      <c r="AG230" s="1">
        <v>70.82</v>
      </c>
      <c r="AJ230" s="1">
        <v>77.2</v>
      </c>
      <c r="AL230" s="1">
        <v>67</v>
      </c>
      <c r="AO230" s="1">
        <v>65</v>
      </c>
      <c r="AQ230" s="1">
        <v>69</v>
      </c>
      <c r="AR230" s="1">
        <v>67.065</v>
      </c>
      <c r="AU230" s="1">
        <f t="shared" si="9"/>
        <v>68.99928571428572</v>
      </c>
      <c r="AV230" s="1">
        <f t="shared" si="10"/>
        <v>78.26</v>
      </c>
      <c r="AW230" s="1">
        <f t="shared" si="11"/>
        <v>62.4</v>
      </c>
      <c r="AX230" s="2"/>
      <c r="AY230" s="2"/>
      <c r="AZ230" s="2"/>
      <c r="BA230" s="2"/>
      <c r="BB230" s="2"/>
    </row>
    <row r="231" spans="1:54" s="1" customFormat="1" ht="18" customHeight="1">
      <c r="A231" s="7" t="s">
        <v>329</v>
      </c>
      <c r="B231" s="1" t="s">
        <v>13</v>
      </c>
      <c r="C231" s="1" t="s">
        <v>330</v>
      </c>
      <c r="D231" s="1">
        <v>1</v>
      </c>
      <c r="E231" s="7" t="s">
        <v>15</v>
      </c>
      <c r="G231" s="1">
        <v>69.6</v>
      </c>
      <c r="J231" s="1">
        <v>70.438</v>
      </c>
      <c r="K231" s="1">
        <v>70.08</v>
      </c>
      <c r="M231" s="1">
        <v>75.65</v>
      </c>
      <c r="N231" s="1">
        <v>62.61</v>
      </c>
      <c r="O231" s="1">
        <v>62.6</v>
      </c>
      <c r="P231" s="1">
        <v>70.51</v>
      </c>
      <c r="Q231" s="1">
        <v>61.36</v>
      </c>
      <c r="R231" s="1">
        <v>62.61</v>
      </c>
      <c r="S231" s="1">
        <v>75.65</v>
      </c>
      <c r="T231" s="1">
        <v>62.61</v>
      </c>
      <c r="X231" s="1">
        <v>75.65</v>
      </c>
      <c r="AB231" s="1">
        <v>73</v>
      </c>
      <c r="AC231" s="1">
        <v>61.36</v>
      </c>
      <c r="AD231" s="1">
        <v>70.4</v>
      </c>
      <c r="AE231" s="1">
        <v>75.35</v>
      </c>
      <c r="AF231" s="1">
        <v>70.296</v>
      </c>
      <c r="AG231" s="1">
        <v>74.78</v>
      </c>
      <c r="AI231" s="1">
        <v>72.5</v>
      </c>
      <c r="AJ231" s="1">
        <v>75.35</v>
      </c>
      <c r="AL231" s="1">
        <v>73</v>
      </c>
      <c r="AN231" s="1">
        <v>68.75</v>
      </c>
      <c r="AO231" s="1">
        <v>61</v>
      </c>
      <c r="AQ231" s="1">
        <v>70</v>
      </c>
      <c r="AR231" s="1">
        <v>71.433</v>
      </c>
      <c r="AS231" s="1">
        <v>61.99</v>
      </c>
      <c r="AU231" s="1">
        <f t="shared" si="9"/>
        <v>69.17603846153847</v>
      </c>
      <c r="AV231" s="1">
        <f t="shared" si="10"/>
        <v>75.65</v>
      </c>
      <c r="AW231" s="1">
        <f t="shared" si="11"/>
        <v>61</v>
      </c>
      <c r="AX231" s="2"/>
      <c r="AY231" s="2"/>
      <c r="AZ231" s="2"/>
      <c r="BA231" s="2"/>
      <c r="BB231" s="2"/>
    </row>
    <row r="232" spans="1:54" s="1" customFormat="1" ht="18" customHeight="1">
      <c r="A232" s="7" t="s">
        <v>417</v>
      </c>
      <c r="B232" s="1" t="s">
        <v>193</v>
      </c>
      <c r="C232" s="1" t="s">
        <v>249</v>
      </c>
      <c r="D232" s="1">
        <v>1</v>
      </c>
      <c r="E232" s="7" t="s">
        <v>22</v>
      </c>
      <c r="F232" s="1">
        <v>211.16</v>
      </c>
      <c r="G232" s="1">
        <v>206.66</v>
      </c>
      <c r="H232" s="1">
        <v>190.5</v>
      </c>
      <c r="I232" s="1">
        <v>206.67</v>
      </c>
      <c r="J232" s="1">
        <v>198.75</v>
      </c>
      <c r="K232" s="1">
        <v>207.85</v>
      </c>
      <c r="L232" s="1">
        <v>216.52</v>
      </c>
      <c r="M232" s="1">
        <v>216.52</v>
      </c>
      <c r="N232" s="1">
        <v>216.52</v>
      </c>
      <c r="O232" s="1">
        <v>212.19</v>
      </c>
      <c r="P232" s="1">
        <v>206</v>
      </c>
      <c r="Q232" s="1">
        <v>212.22</v>
      </c>
      <c r="T232" s="1">
        <v>212</v>
      </c>
      <c r="Z232" s="1">
        <v>206.27</v>
      </c>
      <c r="AA232" s="1">
        <v>214.06</v>
      </c>
      <c r="AB232" s="1">
        <v>216.51</v>
      </c>
      <c r="AC232" s="1">
        <v>216.52</v>
      </c>
      <c r="AD232" s="1">
        <v>206.5</v>
      </c>
      <c r="AE232" s="1">
        <v>216.52</v>
      </c>
      <c r="AG232" s="1">
        <v>214.69</v>
      </c>
      <c r="AI232" s="1">
        <v>212.5</v>
      </c>
      <c r="AJ232" s="1">
        <v>216.52</v>
      </c>
      <c r="AK232" s="1">
        <v>213</v>
      </c>
      <c r="AL232" s="1">
        <v>202</v>
      </c>
      <c r="AN232" s="1">
        <v>214.06</v>
      </c>
      <c r="AP232" s="1" t="s">
        <v>882</v>
      </c>
      <c r="AQ232" s="1">
        <v>216.52</v>
      </c>
      <c r="AR232" s="1">
        <v>216.521</v>
      </c>
      <c r="AS232" s="1">
        <v>212.2</v>
      </c>
      <c r="AU232" s="1">
        <f t="shared" si="9"/>
        <v>210.99825</v>
      </c>
      <c r="AV232" s="1">
        <f t="shared" si="10"/>
        <v>216.521</v>
      </c>
      <c r="AW232" s="1">
        <f t="shared" si="11"/>
        <v>190.5</v>
      </c>
      <c r="AX232" s="2"/>
      <c r="AY232" s="2"/>
      <c r="AZ232" s="2"/>
      <c r="BA232" s="2"/>
      <c r="BB232" s="2"/>
    </row>
    <row r="233" spans="1:54" s="1" customFormat="1" ht="18" customHeight="1">
      <c r="A233" s="7" t="s">
        <v>417</v>
      </c>
      <c r="B233" s="1" t="s">
        <v>20</v>
      </c>
      <c r="C233" s="1" t="s">
        <v>249</v>
      </c>
      <c r="D233" s="1">
        <v>1</v>
      </c>
      <c r="E233" s="7" t="s">
        <v>22</v>
      </c>
      <c r="F233" s="1">
        <v>221.73</v>
      </c>
      <c r="G233" s="1">
        <v>222.35</v>
      </c>
      <c r="H233" s="1">
        <v>202.01</v>
      </c>
      <c r="I233" s="1">
        <v>215.8</v>
      </c>
      <c r="J233" s="1">
        <v>213.51</v>
      </c>
      <c r="K233" s="1">
        <v>220.38</v>
      </c>
      <c r="L233" s="1">
        <v>229.56</v>
      </c>
      <c r="M233" s="1">
        <v>229.57</v>
      </c>
      <c r="N233" s="1">
        <v>229.56</v>
      </c>
      <c r="O233" s="1">
        <v>224.96</v>
      </c>
      <c r="P233" s="1">
        <v>218</v>
      </c>
      <c r="Q233" s="1">
        <v>224.79</v>
      </c>
      <c r="T233" s="1">
        <v>225</v>
      </c>
      <c r="Z233" s="1">
        <v>215.8</v>
      </c>
      <c r="AA233" s="1">
        <v>226.12</v>
      </c>
      <c r="AB233" s="1">
        <v>229.57</v>
      </c>
      <c r="AC233" s="1">
        <v>229.56</v>
      </c>
      <c r="AD233" s="1">
        <v>218.4</v>
      </c>
      <c r="AE233" s="1">
        <v>229.56</v>
      </c>
      <c r="AF233" s="1">
        <v>218.8</v>
      </c>
      <c r="AG233" s="1">
        <v>214.35</v>
      </c>
      <c r="AI233" s="1">
        <v>224.5</v>
      </c>
      <c r="AJ233" s="1">
        <v>229.56</v>
      </c>
      <c r="AK233" s="1">
        <v>224</v>
      </c>
      <c r="AL233" s="1">
        <v>215</v>
      </c>
      <c r="AN233" s="1">
        <v>226.12</v>
      </c>
      <c r="AQ233" s="1">
        <v>229.58</v>
      </c>
      <c r="AR233" s="1">
        <v>229.565</v>
      </c>
      <c r="AS233" s="1">
        <v>224.98</v>
      </c>
      <c r="AU233" s="1">
        <f t="shared" si="9"/>
        <v>222.8512068965517</v>
      </c>
      <c r="AV233" s="1">
        <f t="shared" si="10"/>
        <v>229.58</v>
      </c>
      <c r="AW233" s="1">
        <f t="shared" si="11"/>
        <v>202.01</v>
      </c>
      <c r="AX233" s="2"/>
      <c r="AY233" s="2"/>
      <c r="AZ233" s="2"/>
      <c r="BA233" s="2"/>
      <c r="BB233" s="2"/>
    </row>
    <row r="234" spans="1:54" s="1" customFormat="1" ht="18" customHeight="1">
      <c r="A234" s="7" t="s">
        <v>192</v>
      </c>
      <c r="B234" s="1" t="s">
        <v>193</v>
      </c>
      <c r="C234" s="1" t="s">
        <v>21</v>
      </c>
      <c r="D234" s="1">
        <v>1</v>
      </c>
      <c r="E234" s="7" t="s">
        <v>463</v>
      </c>
      <c r="F234" s="1">
        <v>216.96</v>
      </c>
      <c r="M234" s="1">
        <v>229.56</v>
      </c>
      <c r="AU234" s="1">
        <f t="shared" si="9"/>
        <v>223.26</v>
      </c>
      <c r="AV234" s="1">
        <f t="shared" si="10"/>
        <v>229.56</v>
      </c>
      <c r="AW234" s="1">
        <f t="shared" si="11"/>
        <v>216.96</v>
      </c>
      <c r="AX234" s="2"/>
      <c r="AY234" s="2"/>
      <c r="AZ234" s="2"/>
      <c r="BA234" s="2"/>
      <c r="BB234" s="2"/>
    </row>
    <row r="235" spans="1:54" s="1" customFormat="1" ht="18" customHeight="1">
      <c r="A235" s="7" t="s">
        <v>192</v>
      </c>
      <c r="B235" s="1" t="s">
        <v>220</v>
      </c>
      <c r="C235" s="1" t="s">
        <v>21</v>
      </c>
      <c r="D235" s="1">
        <v>1</v>
      </c>
      <c r="E235" s="7" t="s">
        <v>463</v>
      </c>
      <c r="F235" s="1">
        <v>216.96</v>
      </c>
      <c r="G235" s="1">
        <v>223.5</v>
      </c>
      <c r="H235" s="1">
        <v>202.78</v>
      </c>
      <c r="I235" s="1">
        <v>224.03</v>
      </c>
      <c r="J235" s="1">
        <v>209.062</v>
      </c>
      <c r="K235" s="1">
        <v>219.56</v>
      </c>
      <c r="L235" s="1">
        <v>216</v>
      </c>
      <c r="N235" s="1">
        <v>220</v>
      </c>
      <c r="O235" s="1">
        <v>220.72</v>
      </c>
      <c r="P235" s="1">
        <v>220</v>
      </c>
      <c r="Q235" s="1">
        <v>216.96</v>
      </c>
      <c r="R235" s="1">
        <v>217.5</v>
      </c>
      <c r="S235" s="1">
        <v>226.95</v>
      </c>
      <c r="T235" s="1">
        <v>220</v>
      </c>
      <c r="U235" s="1">
        <v>216</v>
      </c>
      <c r="X235" s="1">
        <v>235.83</v>
      </c>
      <c r="Z235" s="1">
        <v>220</v>
      </c>
      <c r="AA235" s="1">
        <v>216.5</v>
      </c>
      <c r="AB235" s="1">
        <v>224.04</v>
      </c>
      <c r="AC235" s="1">
        <v>216.96</v>
      </c>
      <c r="AF235" s="1">
        <v>220.22</v>
      </c>
      <c r="AG235" s="1">
        <v>233.04</v>
      </c>
      <c r="AH235" s="1">
        <v>223</v>
      </c>
      <c r="AI235" s="1">
        <v>220</v>
      </c>
      <c r="AJ235" s="1">
        <v>220</v>
      </c>
      <c r="AK235" s="1">
        <v>226</v>
      </c>
      <c r="AL235" s="1">
        <v>220</v>
      </c>
      <c r="AM235" s="1">
        <v>219.8</v>
      </c>
      <c r="AN235" s="1">
        <v>216.96</v>
      </c>
      <c r="AO235" s="1">
        <v>219</v>
      </c>
      <c r="AP235" s="1" t="s">
        <v>882</v>
      </c>
      <c r="AQ235" s="1">
        <v>224.04</v>
      </c>
      <c r="AR235" s="1">
        <v>216.5</v>
      </c>
      <c r="AS235" s="1">
        <v>217.71</v>
      </c>
      <c r="AU235" s="1">
        <f t="shared" si="9"/>
        <v>219.98854545454546</v>
      </c>
      <c r="AV235" s="1">
        <f t="shared" si="10"/>
        <v>235.83</v>
      </c>
      <c r="AW235" s="1">
        <f t="shared" si="11"/>
        <v>202.78</v>
      </c>
      <c r="AX235" s="2"/>
      <c r="AY235" s="2"/>
      <c r="AZ235" s="2"/>
      <c r="BA235" s="2"/>
      <c r="BB235" s="2"/>
    </row>
    <row r="236" spans="1:54" s="1" customFormat="1" ht="18" customHeight="1">
      <c r="A236" s="7" t="s">
        <v>253</v>
      </c>
      <c r="B236" s="1" t="s">
        <v>193</v>
      </c>
      <c r="C236" s="1" t="s">
        <v>21</v>
      </c>
      <c r="D236" s="1">
        <v>1</v>
      </c>
      <c r="E236" s="7" t="s">
        <v>464</v>
      </c>
      <c r="F236" s="1">
        <v>80.17</v>
      </c>
      <c r="G236" s="1">
        <v>78.39</v>
      </c>
      <c r="H236" s="1">
        <v>72.69</v>
      </c>
      <c r="J236" s="1">
        <v>74.45</v>
      </c>
      <c r="K236" s="1">
        <v>94.44</v>
      </c>
      <c r="L236" s="1">
        <v>76.36</v>
      </c>
      <c r="M236" s="1">
        <v>85.22</v>
      </c>
      <c r="N236" s="1">
        <v>81.65</v>
      </c>
      <c r="P236" s="1">
        <v>80.07</v>
      </c>
      <c r="Q236" s="1">
        <v>79.13</v>
      </c>
      <c r="S236" s="1">
        <v>81</v>
      </c>
      <c r="T236" s="1">
        <v>81.67</v>
      </c>
      <c r="U236" s="1">
        <v>83.09</v>
      </c>
      <c r="X236" s="1">
        <v>78.4</v>
      </c>
      <c r="AB236" s="1">
        <v>79.9</v>
      </c>
      <c r="AC236" s="1">
        <v>74.45</v>
      </c>
      <c r="AD236" s="1">
        <v>79</v>
      </c>
      <c r="AG236" s="1">
        <v>84.98</v>
      </c>
      <c r="AI236" s="1">
        <v>82</v>
      </c>
      <c r="AJ236" s="1">
        <v>81.5</v>
      </c>
      <c r="AK236" s="1">
        <v>80</v>
      </c>
      <c r="AL236" s="1">
        <v>81.3</v>
      </c>
      <c r="AM236" s="1">
        <v>77.4</v>
      </c>
      <c r="AN236" s="1">
        <v>76.36</v>
      </c>
      <c r="AO236" s="1">
        <v>75.43</v>
      </c>
      <c r="AR236" s="1">
        <v>87.826</v>
      </c>
      <c r="AS236" s="1">
        <v>80</v>
      </c>
      <c r="AU236" s="1">
        <f t="shared" si="9"/>
        <v>80.25466666666668</v>
      </c>
      <c r="AV236" s="1">
        <f t="shared" si="10"/>
        <v>94.44</v>
      </c>
      <c r="AW236" s="1">
        <f t="shared" si="11"/>
        <v>72.69</v>
      </c>
      <c r="AX236" s="2"/>
      <c r="AY236" s="2"/>
      <c r="AZ236" s="2"/>
      <c r="BA236" s="2"/>
      <c r="BB236" s="2"/>
    </row>
    <row r="237" spans="1:54" s="1" customFormat="1" ht="18" customHeight="1">
      <c r="A237" s="7" t="s">
        <v>248</v>
      </c>
      <c r="B237" s="1" t="s">
        <v>193</v>
      </c>
      <c r="C237" s="1" t="s">
        <v>249</v>
      </c>
      <c r="D237" s="1">
        <v>1</v>
      </c>
      <c r="E237" s="7" t="s">
        <v>464</v>
      </c>
      <c r="F237" s="1">
        <v>81.7</v>
      </c>
      <c r="G237" s="1">
        <v>80.36</v>
      </c>
      <c r="H237" s="1">
        <v>74.14</v>
      </c>
      <c r="J237" s="1">
        <v>80</v>
      </c>
      <c r="K237" s="1">
        <v>81.07</v>
      </c>
      <c r="L237" s="1">
        <v>81.44</v>
      </c>
      <c r="M237" s="1">
        <v>85.22</v>
      </c>
      <c r="N237" s="1">
        <v>83</v>
      </c>
      <c r="P237" s="1">
        <v>82</v>
      </c>
      <c r="Q237" s="1">
        <v>81.01</v>
      </c>
      <c r="S237" s="1">
        <v>85.21</v>
      </c>
      <c r="T237" s="1">
        <v>81.67</v>
      </c>
      <c r="U237" s="1">
        <v>85.21</v>
      </c>
      <c r="AB237" s="1">
        <v>79.9</v>
      </c>
      <c r="AC237" s="1">
        <v>80</v>
      </c>
      <c r="AD237" s="1">
        <v>82.2</v>
      </c>
      <c r="AG237" s="1">
        <v>84.96</v>
      </c>
      <c r="AI237" s="1">
        <v>85</v>
      </c>
      <c r="AJ237" s="1">
        <v>82.1</v>
      </c>
      <c r="AK237" s="1">
        <v>82.6</v>
      </c>
      <c r="AL237" s="1">
        <v>81.3</v>
      </c>
      <c r="AN237" s="1">
        <v>85.21</v>
      </c>
      <c r="AO237" s="1">
        <v>83.52</v>
      </c>
      <c r="AR237" s="1">
        <v>85.21</v>
      </c>
      <c r="AS237" s="1">
        <v>83</v>
      </c>
      <c r="AU237" s="1">
        <f t="shared" si="9"/>
        <v>82.28119999999998</v>
      </c>
      <c r="AV237" s="1">
        <f t="shared" si="10"/>
        <v>85.22</v>
      </c>
      <c r="AW237" s="1">
        <f t="shared" si="11"/>
        <v>74.14</v>
      </c>
      <c r="AX237" s="2"/>
      <c r="AY237" s="2"/>
      <c r="AZ237" s="2"/>
      <c r="BA237" s="2"/>
      <c r="BB237" s="2"/>
    </row>
    <row r="238" spans="1:54" s="1" customFormat="1" ht="18" customHeight="1">
      <c r="A238" s="7" t="s">
        <v>106</v>
      </c>
      <c r="B238" s="1" t="s">
        <v>193</v>
      </c>
      <c r="C238" s="1" t="s">
        <v>21</v>
      </c>
      <c r="D238" s="1">
        <v>1</v>
      </c>
      <c r="E238" s="7" t="s">
        <v>464</v>
      </c>
      <c r="F238" s="1">
        <v>80.05</v>
      </c>
      <c r="G238" s="1">
        <v>78.39</v>
      </c>
      <c r="J238" s="1">
        <v>75.59</v>
      </c>
      <c r="K238" s="1">
        <v>79.89</v>
      </c>
      <c r="L238" s="1">
        <v>77.54</v>
      </c>
      <c r="M238" s="1">
        <v>85.22</v>
      </c>
      <c r="N238" s="1">
        <v>81</v>
      </c>
      <c r="P238" s="1">
        <v>80</v>
      </c>
      <c r="Q238" s="1">
        <v>77.54</v>
      </c>
      <c r="S238" s="1">
        <v>81</v>
      </c>
      <c r="T238" s="1">
        <v>81.67</v>
      </c>
      <c r="U238" s="1">
        <v>81</v>
      </c>
      <c r="X238" s="1">
        <v>78.4</v>
      </c>
      <c r="AA238" s="1">
        <v>81.29</v>
      </c>
      <c r="AC238" s="1">
        <v>75.59</v>
      </c>
      <c r="AD238" s="1">
        <v>79</v>
      </c>
      <c r="AG238" s="1">
        <v>84.85</v>
      </c>
      <c r="AI238" s="1">
        <v>82</v>
      </c>
      <c r="AJ238" s="1">
        <v>81.5</v>
      </c>
      <c r="AK238" s="1">
        <v>80</v>
      </c>
      <c r="AL238" s="1">
        <v>80.9</v>
      </c>
      <c r="AM238" s="1">
        <v>77.4</v>
      </c>
      <c r="AO238" s="1">
        <v>76.45</v>
      </c>
      <c r="AQ238" s="1">
        <v>91.24</v>
      </c>
      <c r="AR238" s="1">
        <v>81.291</v>
      </c>
      <c r="AS238" s="1">
        <v>78.6</v>
      </c>
      <c r="AU238" s="1">
        <f t="shared" si="9"/>
        <v>80.28465384615384</v>
      </c>
      <c r="AV238" s="1">
        <f t="shared" si="10"/>
        <v>91.24</v>
      </c>
      <c r="AW238" s="1">
        <f t="shared" si="11"/>
        <v>75.59</v>
      </c>
      <c r="AX238" s="2"/>
      <c r="AY238" s="2"/>
      <c r="AZ238" s="2"/>
      <c r="BA238" s="2"/>
      <c r="BB238" s="2"/>
    </row>
    <row r="239" spans="1:54" s="1" customFormat="1" ht="18" customHeight="1">
      <c r="A239" s="7" t="s">
        <v>36</v>
      </c>
      <c r="B239" s="1" t="s">
        <v>37</v>
      </c>
      <c r="C239" s="1" t="s">
        <v>38</v>
      </c>
      <c r="D239" s="1">
        <v>1</v>
      </c>
      <c r="E239" s="7" t="s">
        <v>39</v>
      </c>
      <c r="F239" s="1">
        <v>15.15</v>
      </c>
      <c r="G239" s="1">
        <v>14.8</v>
      </c>
      <c r="H239" s="1">
        <v>14.64</v>
      </c>
      <c r="I239" s="1">
        <v>16.91</v>
      </c>
      <c r="J239" s="1">
        <v>14.66</v>
      </c>
      <c r="L239" s="1">
        <v>14.69</v>
      </c>
      <c r="M239" s="1">
        <v>15.31</v>
      </c>
      <c r="N239" s="1">
        <v>15.14</v>
      </c>
      <c r="O239" s="1">
        <v>14.97</v>
      </c>
      <c r="P239" s="1">
        <v>15.8</v>
      </c>
      <c r="Q239" s="1">
        <v>14.79</v>
      </c>
      <c r="R239" s="1">
        <v>14.78</v>
      </c>
      <c r="S239" s="1">
        <v>15.84</v>
      </c>
      <c r="U239" s="1">
        <v>15.15</v>
      </c>
      <c r="V239" s="1">
        <v>15.9</v>
      </c>
      <c r="W239" s="1">
        <v>14.98</v>
      </c>
      <c r="AC239" s="1">
        <v>14.66</v>
      </c>
      <c r="AE239" s="1">
        <v>15.73</v>
      </c>
      <c r="AF239" s="1">
        <v>14.88</v>
      </c>
      <c r="AG239" s="1">
        <v>15.13</v>
      </c>
      <c r="AH239" s="1">
        <v>14.7</v>
      </c>
      <c r="AJ239" s="1">
        <v>15.73</v>
      </c>
      <c r="AL239" s="1">
        <v>15</v>
      </c>
      <c r="AN239" s="1">
        <v>14.69</v>
      </c>
      <c r="AO239" s="1">
        <v>15.09</v>
      </c>
      <c r="AR239" s="1">
        <v>15.14</v>
      </c>
      <c r="AS239" s="1">
        <v>14.64</v>
      </c>
      <c r="AU239" s="1">
        <f t="shared" si="9"/>
        <v>15.144444444444444</v>
      </c>
      <c r="AV239" s="1">
        <f t="shared" si="10"/>
        <v>16.91</v>
      </c>
      <c r="AW239" s="1">
        <f t="shared" si="11"/>
        <v>14.64</v>
      </c>
      <c r="AX239" s="2"/>
      <c r="AY239" s="2"/>
      <c r="AZ239" s="2"/>
      <c r="BA239" s="2"/>
      <c r="BB239" s="2"/>
    </row>
    <row r="240" spans="1:54" s="1" customFormat="1" ht="18" customHeight="1">
      <c r="A240" s="7" t="s">
        <v>253</v>
      </c>
      <c r="B240" s="1" t="s">
        <v>220</v>
      </c>
      <c r="C240" s="1" t="s">
        <v>21</v>
      </c>
      <c r="D240" s="1">
        <v>1</v>
      </c>
      <c r="E240" s="7" t="s">
        <v>464</v>
      </c>
      <c r="F240" s="1">
        <v>87.81</v>
      </c>
      <c r="M240" s="1">
        <v>87.8</v>
      </c>
      <c r="N240" s="1">
        <v>87.8</v>
      </c>
      <c r="Q240" s="1">
        <v>91.1</v>
      </c>
      <c r="AB240" s="1">
        <v>91.3</v>
      </c>
      <c r="AC240" s="1">
        <v>94.44</v>
      </c>
      <c r="AD240" s="1">
        <v>87.83</v>
      </c>
      <c r="AQ240" s="1">
        <v>91.24</v>
      </c>
      <c r="AU240" s="1">
        <f t="shared" si="9"/>
        <v>89.915</v>
      </c>
      <c r="AV240" s="1">
        <f t="shared" si="10"/>
        <v>94.44</v>
      </c>
      <c r="AW240" s="1">
        <f t="shared" si="11"/>
        <v>87.8</v>
      </c>
      <c r="AX240" s="2"/>
      <c r="AY240" s="2"/>
      <c r="AZ240" s="2"/>
      <c r="BA240" s="2"/>
      <c r="BB240" s="2"/>
    </row>
    <row r="241" spans="1:54" s="1" customFormat="1" ht="18" customHeight="1">
      <c r="A241" s="7" t="s">
        <v>248</v>
      </c>
      <c r="B241" s="1" t="s">
        <v>220</v>
      </c>
      <c r="C241" s="1" t="s">
        <v>249</v>
      </c>
      <c r="D241" s="1">
        <v>1</v>
      </c>
      <c r="E241" s="7" t="s">
        <v>464</v>
      </c>
      <c r="AD241" s="1">
        <v>87.83</v>
      </c>
      <c r="AU241" s="1">
        <f t="shared" si="9"/>
        <v>87.83</v>
      </c>
      <c r="AV241" s="1">
        <f t="shared" si="10"/>
        <v>87.83</v>
      </c>
      <c r="AW241" s="1">
        <f t="shared" si="11"/>
        <v>87.83</v>
      </c>
      <c r="AX241" s="2"/>
      <c r="AY241" s="2"/>
      <c r="AZ241" s="2"/>
      <c r="BA241" s="2"/>
      <c r="BB241" s="2"/>
    </row>
    <row r="242" spans="1:54" s="1" customFormat="1" ht="18" customHeight="1">
      <c r="A242" s="7" t="s">
        <v>106</v>
      </c>
      <c r="B242" s="1" t="s">
        <v>220</v>
      </c>
      <c r="C242" s="1" t="s">
        <v>21</v>
      </c>
      <c r="D242" s="1">
        <v>1</v>
      </c>
      <c r="E242" s="7" t="s">
        <v>464</v>
      </c>
      <c r="AC242" s="1">
        <v>94.44</v>
      </c>
      <c r="AD242" s="1">
        <v>87.8</v>
      </c>
      <c r="AU242" s="1">
        <f t="shared" si="9"/>
        <v>91.12</v>
      </c>
      <c r="AV242" s="1">
        <f t="shared" si="10"/>
        <v>94.44</v>
      </c>
      <c r="AW242" s="1">
        <f t="shared" si="11"/>
        <v>87.8</v>
      </c>
      <c r="AX242" s="2"/>
      <c r="AY242" s="2"/>
      <c r="AZ242" s="2"/>
      <c r="BA242" s="2"/>
      <c r="BB242" s="2"/>
    </row>
    <row r="243" spans="1:54" s="1" customFormat="1" ht="18" customHeight="1">
      <c r="A243" s="7" t="s">
        <v>222</v>
      </c>
      <c r="B243" s="1" t="s">
        <v>193</v>
      </c>
      <c r="C243" s="1" t="s">
        <v>21</v>
      </c>
      <c r="D243" s="1">
        <v>1</v>
      </c>
      <c r="E243" s="7" t="s">
        <v>22</v>
      </c>
      <c r="F243" s="1">
        <v>77.93</v>
      </c>
      <c r="G243" s="1">
        <v>77.84</v>
      </c>
      <c r="H243" s="1">
        <v>85.44</v>
      </c>
      <c r="J243" s="1">
        <v>72.998</v>
      </c>
      <c r="K243" s="1">
        <v>76.54</v>
      </c>
      <c r="L243" s="1">
        <v>75</v>
      </c>
      <c r="M243" s="1">
        <v>82.61</v>
      </c>
      <c r="N243" s="1">
        <v>78.49</v>
      </c>
      <c r="P243" s="1">
        <v>80</v>
      </c>
      <c r="Q243" s="1">
        <v>82.6</v>
      </c>
      <c r="R243" s="1">
        <v>78.45</v>
      </c>
      <c r="S243" s="1">
        <v>80.96</v>
      </c>
      <c r="T243" s="1">
        <v>78.48</v>
      </c>
      <c r="U243" s="1">
        <v>78.07</v>
      </c>
      <c r="V243" s="1">
        <v>78.38</v>
      </c>
      <c r="X243" s="1">
        <v>78</v>
      </c>
      <c r="Z243" s="1">
        <v>78</v>
      </c>
      <c r="AA243" s="1">
        <v>75</v>
      </c>
      <c r="AB243" s="1">
        <v>78.48</v>
      </c>
      <c r="AD243" s="1">
        <v>78.1</v>
      </c>
      <c r="AE243" s="1">
        <v>82.6</v>
      </c>
      <c r="AG243" s="1">
        <v>82.44</v>
      </c>
      <c r="AI243" s="1">
        <v>82.5</v>
      </c>
      <c r="AJ243" s="1">
        <v>82.6</v>
      </c>
      <c r="AK243" s="1">
        <v>80.13</v>
      </c>
      <c r="AL243" s="1">
        <v>78.58</v>
      </c>
      <c r="AM243" s="1">
        <v>77.4</v>
      </c>
      <c r="AN243" s="1">
        <v>75</v>
      </c>
      <c r="AO243" s="1">
        <v>75.4</v>
      </c>
      <c r="AP243" s="1" t="s">
        <v>882</v>
      </c>
      <c r="AR243" s="1">
        <v>74.35</v>
      </c>
      <c r="AS243" s="1">
        <v>75.43</v>
      </c>
      <c r="AU243" s="1">
        <f t="shared" si="9"/>
        <v>78.63864516129031</v>
      </c>
      <c r="AV243" s="1">
        <f t="shared" si="10"/>
        <v>85.44</v>
      </c>
      <c r="AW243" s="1">
        <f t="shared" si="11"/>
        <v>72.998</v>
      </c>
      <c r="AX243" s="2"/>
      <c r="AY243" s="2"/>
      <c r="AZ243" s="2"/>
      <c r="BA243" s="2"/>
      <c r="BB243" s="2"/>
    </row>
    <row r="244" spans="1:54" s="1" customFormat="1" ht="18" customHeight="1">
      <c r="A244" s="7" t="s">
        <v>429</v>
      </c>
      <c r="B244" s="1" t="s">
        <v>193</v>
      </c>
      <c r="C244" s="1" t="s">
        <v>21</v>
      </c>
      <c r="D244" s="1">
        <v>1</v>
      </c>
      <c r="E244" s="7" t="s">
        <v>22</v>
      </c>
      <c r="AC244" s="1">
        <v>82.61</v>
      </c>
      <c r="AJ244" s="1">
        <v>82.61</v>
      </c>
      <c r="AU244" s="1">
        <f t="shared" si="9"/>
        <v>82.61</v>
      </c>
      <c r="AV244" s="1">
        <f t="shared" si="10"/>
        <v>82.61</v>
      </c>
      <c r="AW244" s="1">
        <f t="shared" si="11"/>
        <v>82.61</v>
      </c>
      <c r="AX244" s="2"/>
      <c r="AY244" s="2"/>
      <c r="AZ244" s="2"/>
      <c r="BA244" s="2"/>
      <c r="BB244" s="2"/>
    </row>
    <row r="245" spans="1:54" s="1" customFormat="1" ht="18" customHeight="1">
      <c r="A245" s="7" t="s">
        <v>19</v>
      </c>
      <c r="B245" s="1" t="s">
        <v>193</v>
      </c>
      <c r="C245" s="1" t="s">
        <v>21</v>
      </c>
      <c r="D245" s="1">
        <v>1</v>
      </c>
      <c r="E245" s="7" t="s">
        <v>22</v>
      </c>
      <c r="F245" s="1">
        <v>74.35</v>
      </c>
      <c r="G245" s="1">
        <v>77.67</v>
      </c>
      <c r="H245" s="1">
        <v>85.44</v>
      </c>
      <c r="J245" s="1">
        <v>72.998</v>
      </c>
      <c r="K245" s="1">
        <v>76.59</v>
      </c>
      <c r="L245" s="1">
        <v>75</v>
      </c>
      <c r="M245" s="1">
        <v>82.61</v>
      </c>
      <c r="N245" s="1">
        <v>78.58</v>
      </c>
      <c r="P245" s="1">
        <v>78.26</v>
      </c>
      <c r="Q245" s="1">
        <v>81.26</v>
      </c>
      <c r="R245" s="1">
        <v>78.45</v>
      </c>
      <c r="S245" s="1">
        <v>82.6</v>
      </c>
      <c r="T245" s="1">
        <v>78.48</v>
      </c>
      <c r="U245" s="1">
        <v>78.07</v>
      </c>
      <c r="X245" s="1">
        <v>78</v>
      </c>
      <c r="Z245" s="1">
        <v>78</v>
      </c>
      <c r="AB245" s="1">
        <v>78.48</v>
      </c>
      <c r="AD245" s="1">
        <v>78.33</v>
      </c>
      <c r="AE245" s="1">
        <v>82.59</v>
      </c>
      <c r="AG245" s="1">
        <v>82.49</v>
      </c>
      <c r="AI245" s="1">
        <v>82.5</v>
      </c>
      <c r="AJ245" s="1">
        <v>82.59</v>
      </c>
      <c r="AK245" s="1">
        <v>80.13</v>
      </c>
      <c r="AL245" s="1">
        <v>78.58</v>
      </c>
      <c r="AM245" s="1">
        <v>77.4</v>
      </c>
      <c r="AN245" s="1">
        <v>75</v>
      </c>
      <c r="AO245" s="1">
        <v>75.33</v>
      </c>
      <c r="AP245" s="1" t="s">
        <v>882</v>
      </c>
      <c r="AR245" s="1">
        <v>74.35</v>
      </c>
      <c r="AS245" s="1">
        <v>75.39</v>
      </c>
      <c r="AU245" s="1">
        <f t="shared" si="9"/>
        <v>78.60406896551723</v>
      </c>
      <c r="AV245" s="1">
        <f t="shared" si="10"/>
        <v>85.44</v>
      </c>
      <c r="AW245" s="1">
        <f t="shared" si="11"/>
        <v>72.998</v>
      </c>
      <c r="AX245" s="2"/>
      <c r="AY245" s="2"/>
      <c r="AZ245" s="2"/>
      <c r="BA245" s="2"/>
      <c r="BB245" s="2"/>
    </row>
    <row r="246" spans="1:54" s="1" customFormat="1" ht="18" customHeight="1">
      <c r="A246" s="7" t="s">
        <v>222</v>
      </c>
      <c r="B246" s="1" t="s">
        <v>20</v>
      </c>
      <c r="C246" s="1" t="s">
        <v>21</v>
      </c>
      <c r="D246" s="1">
        <v>1</v>
      </c>
      <c r="E246" s="7" t="s">
        <v>22</v>
      </c>
      <c r="F246" s="1">
        <v>89.88</v>
      </c>
      <c r="G246" s="1">
        <v>88.45</v>
      </c>
      <c r="J246" s="1">
        <v>85.918</v>
      </c>
      <c r="K246" s="1">
        <v>89.81</v>
      </c>
      <c r="L246" s="1">
        <v>89.47</v>
      </c>
      <c r="M246" s="1">
        <v>97.39</v>
      </c>
      <c r="N246" s="1">
        <v>91.42</v>
      </c>
      <c r="O246" s="1">
        <v>89.9</v>
      </c>
      <c r="P246" s="1">
        <v>92</v>
      </c>
      <c r="Q246" s="1">
        <v>89.79</v>
      </c>
      <c r="R246" s="1">
        <v>89.47</v>
      </c>
      <c r="S246" s="1">
        <v>96</v>
      </c>
      <c r="T246" s="1">
        <v>91.47</v>
      </c>
      <c r="U246" s="1">
        <v>91.42</v>
      </c>
      <c r="V246" s="1">
        <v>88.6</v>
      </c>
      <c r="X246" s="1">
        <v>88.46</v>
      </c>
      <c r="AB246" s="1">
        <v>92.49</v>
      </c>
      <c r="AC246" s="1">
        <v>90.32</v>
      </c>
      <c r="AD246" s="1">
        <v>90.36</v>
      </c>
      <c r="AE246" s="1">
        <v>91.98</v>
      </c>
      <c r="AF246" s="1">
        <v>90.36</v>
      </c>
      <c r="AG246" s="1">
        <v>96.3</v>
      </c>
      <c r="AI246" s="1">
        <v>98</v>
      </c>
      <c r="AJ246" s="1">
        <v>91.98</v>
      </c>
      <c r="AK246" s="1">
        <v>91.42</v>
      </c>
      <c r="AL246" s="1">
        <v>90.45</v>
      </c>
      <c r="AM246" s="1">
        <v>91.48</v>
      </c>
      <c r="AN246" s="1">
        <v>90.47</v>
      </c>
      <c r="AO246" s="1">
        <v>88.6</v>
      </c>
      <c r="AP246" s="1" t="s">
        <v>882</v>
      </c>
      <c r="AQ246" s="1">
        <v>92.48</v>
      </c>
      <c r="AR246" s="1">
        <v>88.46</v>
      </c>
      <c r="AS246" s="1">
        <v>90.47</v>
      </c>
      <c r="AU246" s="1">
        <f t="shared" si="9"/>
        <v>91.09587499999998</v>
      </c>
      <c r="AV246" s="1">
        <f t="shared" si="10"/>
        <v>98</v>
      </c>
      <c r="AW246" s="1">
        <f t="shared" si="11"/>
        <v>85.918</v>
      </c>
      <c r="AX246" s="2"/>
      <c r="AY246" s="2"/>
      <c r="AZ246" s="2"/>
      <c r="BA246" s="2"/>
      <c r="BB246" s="2"/>
    </row>
    <row r="247" spans="1:54" s="1" customFormat="1" ht="18" customHeight="1">
      <c r="A247" s="7" t="s">
        <v>429</v>
      </c>
      <c r="B247" s="1" t="s">
        <v>20</v>
      </c>
      <c r="C247" s="1" t="s">
        <v>21</v>
      </c>
      <c r="D247" s="1">
        <v>1</v>
      </c>
      <c r="E247" s="7" t="s">
        <v>22</v>
      </c>
      <c r="AC247" s="1">
        <v>100.52</v>
      </c>
      <c r="AU247" s="1">
        <f t="shared" si="9"/>
        <v>100.52</v>
      </c>
      <c r="AV247" s="1">
        <f t="shared" si="10"/>
        <v>100.52</v>
      </c>
      <c r="AW247" s="1">
        <f t="shared" si="11"/>
        <v>100.52</v>
      </c>
      <c r="AX247" s="2"/>
      <c r="AY247" s="2"/>
      <c r="AZ247" s="2"/>
      <c r="BA247" s="2"/>
      <c r="BB247" s="2"/>
    </row>
    <row r="248" spans="1:54" s="1" customFormat="1" ht="18" customHeight="1">
      <c r="A248" s="7" t="s">
        <v>19</v>
      </c>
      <c r="B248" s="1" t="s">
        <v>20</v>
      </c>
      <c r="C248" s="1" t="s">
        <v>21</v>
      </c>
      <c r="D248" s="1">
        <v>1</v>
      </c>
      <c r="E248" s="7" t="s">
        <v>22</v>
      </c>
      <c r="F248" s="1">
        <v>86.31</v>
      </c>
      <c r="G248" s="1">
        <v>88.45</v>
      </c>
      <c r="J248" s="1">
        <v>85.909</v>
      </c>
      <c r="K248" s="1">
        <v>89.6</v>
      </c>
      <c r="L248" s="1">
        <v>90.3</v>
      </c>
      <c r="M248" s="1">
        <v>97.39</v>
      </c>
      <c r="N248" s="1">
        <v>90.47</v>
      </c>
      <c r="O248" s="1">
        <v>89.7</v>
      </c>
      <c r="P248" s="1">
        <v>92</v>
      </c>
      <c r="Q248" s="1">
        <v>90.32</v>
      </c>
      <c r="R248" s="1">
        <v>89.58</v>
      </c>
      <c r="S248" s="1">
        <v>97.39</v>
      </c>
      <c r="T248" s="1">
        <v>89.8</v>
      </c>
      <c r="U248" s="1">
        <v>91.42</v>
      </c>
      <c r="V248" s="1">
        <v>88.6</v>
      </c>
      <c r="X248" s="1">
        <v>88.46</v>
      </c>
      <c r="AB248" s="1">
        <v>92.49</v>
      </c>
      <c r="AD248" s="1">
        <v>90.7</v>
      </c>
      <c r="AE248" s="1">
        <v>91.98</v>
      </c>
      <c r="AF248" s="1">
        <v>90.7</v>
      </c>
      <c r="AG248" s="1">
        <v>96.03</v>
      </c>
      <c r="AI248" s="1">
        <v>98</v>
      </c>
      <c r="AJ248" s="1">
        <v>91.98</v>
      </c>
      <c r="AK248" s="1">
        <v>91.42</v>
      </c>
      <c r="AL248" s="1">
        <v>90.47</v>
      </c>
      <c r="AM248" s="1">
        <v>91.48</v>
      </c>
      <c r="AN248" s="1">
        <v>90.47</v>
      </c>
      <c r="AO248" s="1">
        <v>88.46</v>
      </c>
      <c r="AP248" s="1" t="s">
        <v>882</v>
      </c>
      <c r="AQ248" s="1">
        <v>92.48</v>
      </c>
      <c r="AR248" s="1">
        <v>88.46</v>
      </c>
      <c r="AS248" s="1">
        <v>90.4</v>
      </c>
      <c r="AU248" s="1">
        <f t="shared" si="9"/>
        <v>91.00706451612903</v>
      </c>
      <c r="AV248" s="1">
        <f t="shared" si="10"/>
        <v>98</v>
      </c>
      <c r="AW248" s="1">
        <f t="shared" si="11"/>
        <v>85.909</v>
      </c>
      <c r="AX248" s="2"/>
      <c r="AY248" s="2"/>
      <c r="AZ248" s="2"/>
      <c r="BA248" s="2"/>
      <c r="BB248" s="2"/>
    </row>
    <row r="249" spans="1:54" s="1" customFormat="1" ht="18" customHeight="1">
      <c r="A249" s="7" t="s">
        <v>210</v>
      </c>
      <c r="B249" s="1" t="s">
        <v>211</v>
      </c>
      <c r="C249" s="1" t="s">
        <v>212</v>
      </c>
      <c r="D249" s="1">
        <v>1</v>
      </c>
      <c r="E249" s="7" t="s">
        <v>472</v>
      </c>
      <c r="F249" s="1">
        <v>52</v>
      </c>
      <c r="M249" s="1">
        <v>52</v>
      </c>
      <c r="S249" s="1">
        <v>52</v>
      </c>
      <c r="U249" s="1">
        <v>52</v>
      </c>
      <c r="AU249" s="1">
        <f t="shared" si="9"/>
        <v>52</v>
      </c>
      <c r="AV249" s="1">
        <f t="shared" si="10"/>
        <v>52</v>
      </c>
      <c r="AW249" s="1">
        <f t="shared" si="11"/>
        <v>52</v>
      </c>
      <c r="AX249" s="2"/>
      <c r="AY249" s="2"/>
      <c r="AZ249" s="2"/>
      <c r="BA249" s="2"/>
      <c r="BB249" s="2"/>
    </row>
    <row r="250" spans="1:54" s="1" customFormat="1" ht="18" customHeight="1">
      <c r="A250" s="7" t="s">
        <v>335</v>
      </c>
      <c r="B250" s="1" t="s">
        <v>13</v>
      </c>
      <c r="C250" s="1" t="s">
        <v>336</v>
      </c>
      <c r="D250" s="1">
        <v>1</v>
      </c>
      <c r="E250" s="7" t="s">
        <v>442</v>
      </c>
      <c r="G250" s="1">
        <v>182.38</v>
      </c>
      <c r="I250" s="1">
        <v>194.87</v>
      </c>
      <c r="J250" s="1">
        <v>170.2</v>
      </c>
      <c r="M250" s="1">
        <v>198.26</v>
      </c>
      <c r="N250" s="1">
        <v>190.47</v>
      </c>
      <c r="P250" s="1">
        <v>189.61</v>
      </c>
      <c r="Q250" s="1">
        <v>183.38</v>
      </c>
      <c r="R250" s="1">
        <v>180</v>
      </c>
      <c r="S250" s="1">
        <v>198.26</v>
      </c>
      <c r="T250" s="1">
        <v>176.3</v>
      </c>
      <c r="U250" s="1">
        <v>175.1</v>
      </c>
      <c r="X250" s="1">
        <v>188.6</v>
      </c>
      <c r="Z250" s="1">
        <v>188.6</v>
      </c>
      <c r="AA250" s="1">
        <v>171</v>
      </c>
      <c r="AB250" s="1">
        <v>198</v>
      </c>
      <c r="AC250" s="1">
        <v>170.2</v>
      </c>
      <c r="AD250" s="1">
        <v>190</v>
      </c>
      <c r="AE250" s="1">
        <v>190.47</v>
      </c>
      <c r="AF250" s="1">
        <v>190.6</v>
      </c>
      <c r="AG250" s="1">
        <v>187</v>
      </c>
      <c r="AJ250" s="1">
        <v>190.47</v>
      </c>
      <c r="AK250" s="1">
        <v>192.26</v>
      </c>
      <c r="AL250" s="1">
        <v>196</v>
      </c>
      <c r="AM250" s="1">
        <v>198.26</v>
      </c>
      <c r="AN250" s="1">
        <v>171</v>
      </c>
      <c r="AO250" s="1">
        <v>191.08</v>
      </c>
      <c r="AR250" s="1">
        <v>188.374</v>
      </c>
      <c r="AS250" s="1">
        <v>191</v>
      </c>
      <c r="AU250" s="1">
        <f t="shared" si="9"/>
        <v>186.84799999999996</v>
      </c>
      <c r="AV250" s="1">
        <f t="shared" si="10"/>
        <v>198.26</v>
      </c>
      <c r="AW250" s="1">
        <f t="shared" si="11"/>
        <v>170.2</v>
      </c>
      <c r="AX250" s="2"/>
      <c r="AY250" s="2"/>
      <c r="AZ250" s="2"/>
      <c r="BA250" s="2"/>
      <c r="BB250" s="2"/>
    </row>
    <row r="251" spans="1:54" s="1" customFormat="1" ht="18" customHeight="1">
      <c r="A251" s="7" t="s">
        <v>335</v>
      </c>
      <c r="B251" s="1" t="s">
        <v>13</v>
      </c>
      <c r="C251" s="1" t="s">
        <v>355</v>
      </c>
      <c r="D251" s="1">
        <v>1</v>
      </c>
      <c r="E251" s="7" t="s">
        <v>442</v>
      </c>
      <c r="G251" s="1">
        <v>212.48</v>
      </c>
      <c r="I251" s="1">
        <v>218.8</v>
      </c>
      <c r="J251" s="1">
        <v>205.42</v>
      </c>
      <c r="K251" s="1">
        <v>204.5</v>
      </c>
      <c r="M251" s="1">
        <v>222.61</v>
      </c>
      <c r="N251" s="1">
        <v>215.92</v>
      </c>
      <c r="O251" s="1">
        <v>211.45</v>
      </c>
      <c r="P251" s="1">
        <v>213.1</v>
      </c>
      <c r="R251" s="1">
        <v>206</v>
      </c>
      <c r="S251" s="1">
        <v>222.6</v>
      </c>
      <c r="T251" s="1">
        <v>201.85</v>
      </c>
      <c r="U251" s="1">
        <v>206.04</v>
      </c>
      <c r="X251" s="1">
        <v>222.61</v>
      </c>
      <c r="Z251" s="1">
        <v>222</v>
      </c>
      <c r="AA251" s="1">
        <v>192</v>
      </c>
      <c r="AB251" s="1">
        <v>222</v>
      </c>
      <c r="AC251" s="1">
        <v>205.42</v>
      </c>
      <c r="AD251" s="1">
        <v>212.8</v>
      </c>
      <c r="AE251" s="1">
        <v>215.3</v>
      </c>
      <c r="AF251" s="1">
        <v>212.938</v>
      </c>
      <c r="AG251" s="1">
        <v>211.64</v>
      </c>
      <c r="AJ251" s="1">
        <v>215.3</v>
      </c>
      <c r="AK251" s="1">
        <v>215.8</v>
      </c>
      <c r="AL251" s="1">
        <v>222</v>
      </c>
      <c r="AM251" s="1">
        <v>222.61</v>
      </c>
      <c r="AN251" s="1">
        <v>192</v>
      </c>
      <c r="AO251" s="1">
        <v>230</v>
      </c>
      <c r="AR251" s="1">
        <v>214.868</v>
      </c>
      <c r="AS251" s="1">
        <v>222.61</v>
      </c>
      <c r="AU251" s="1">
        <f t="shared" si="9"/>
        <v>213.54020689655175</v>
      </c>
      <c r="AV251" s="1">
        <f t="shared" si="10"/>
        <v>230</v>
      </c>
      <c r="AW251" s="1">
        <f t="shared" si="11"/>
        <v>192</v>
      </c>
      <c r="AX251" s="2"/>
      <c r="AY251" s="2"/>
      <c r="AZ251" s="2"/>
      <c r="BA251" s="2"/>
      <c r="BB251" s="2"/>
    </row>
    <row r="252" spans="1:54" s="1" customFormat="1" ht="18" customHeight="1">
      <c r="A252" s="7" t="s">
        <v>335</v>
      </c>
      <c r="B252" s="1" t="s">
        <v>13</v>
      </c>
      <c r="C252" s="1" t="s">
        <v>356</v>
      </c>
      <c r="D252" s="1">
        <v>1</v>
      </c>
      <c r="E252" s="7" t="s">
        <v>442</v>
      </c>
      <c r="G252" s="1">
        <v>245.59</v>
      </c>
      <c r="I252" s="1">
        <v>265.81</v>
      </c>
      <c r="J252" s="1">
        <v>234.92</v>
      </c>
      <c r="K252" s="1">
        <v>248.09</v>
      </c>
      <c r="M252" s="1">
        <v>270.43</v>
      </c>
      <c r="N252" s="1">
        <v>260</v>
      </c>
      <c r="O252" s="1">
        <v>255.38</v>
      </c>
      <c r="P252" s="1">
        <v>265</v>
      </c>
      <c r="R252" s="1">
        <v>235</v>
      </c>
      <c r="S252" s="1">
        <v>270.43</v>
      </c>
      <c r="U252" s="1">
        <v>241.97</v>
      </c>
      <c r="X252" s="1">
        <v>255</v>
      </c>
      <c r="Z252" s="1">
        <v>255</v>
      </c>
      <c r="AA252" s="1">
        <v>233.25</v>
      </c>
      <c r="AC252" s="1">
        <v>234.92</v>
      </c>
      <c r="AD252" s="1">
        <v>260.8</v>
      </c>
      <c r="AE252" s="1">
        <v>251.85</v>
      </c>
      <c r="AF252" s="1">
        <v>260.9</v>
      </c>
      <c r="AG252" s="1">
        <v>254.4</v>
      </c>
      <c r="AJ252" s="1">
        <v>251.85</v>
      </c>
      <c r="AK252" s="1">
        <v>259.8</v>
      </c>
      <c r="AL252" s="1">
        <v>260</v>
      </c>
      <c r="AM252" s="1">
        <v>270.43</v>
      </c>
      <c r="AN252" s="1">
        <v>233.25</v>
      </c>
      <c r="AO252" s="1">
        <v>258.57</v>
      </c>
      <c r="AR252" s="1">
        <v>270.43</v>
      </c>
      <c r="AS252" s="1">
        <v>255.1</v>
      </c>
      <c r="AU252" s="1">
        <f t="shared" si="9"/>
        <v>254.0062962962963</v>
      </c>
      <c r="AV252" s="1">
        <f t="shared" si="10"/>
        <v>270.43</v>
      </c>
      <c r="AW252" s="1">
        <f t="shared" si="11"/>
        <v>233.25</v>
      </c>
      <c r="AX252" s="2"/>
      <c r="AY252" s="2"/>
      <c r="AZ252" s="2"/>
      <c r="BA252" s="2"/>
      <c r="BB252" s="2"/>
    </row>
    <row r="253" spans="1:54" s="1" customFormat="1" ht="18" customHeight="1">
      <c r="A253" s="7" t="s">
        <v>335</v>
      </c>
      <c r="B253" s="1" t="s">
        <v>13</v>
      </c>
      <c r="C253" s="1" t="s">
        <v>390</v>
      </c>
      <c r="D253" s="1">
        <v>1</v>
      </c>
      <c r="E253" s="7" t="s">
        <v>442</v>
      </c>
      <c r="G253" s="1">
        <v>310.38</v>
      </c>
      <c r="I253" s="1">
        <v>335.5</v>
      </c>
      <c r="J253" s="1">
        <v>289.639</v>
      </c>
      <c r="K253" s="1">
        <v>309.33</v>
      </c>
      <c r="M253" s="1">
        <v>337.39</v>
      </c>
      <c r="N253" s="1">
        <v>327.26</v>
      </c>
      <c r="O253" s="1">
        <v>319.96</v>
      </c>
      <c r="P253" s="1">
        <v>323.65</v>
      </c>
      <c r="Q253" s="1">
        <v>321.38</v>
      </c>
      <c r="S253" s="1">
        <v>337.39</v>
      </c>
      <c r="T253" s="1">
        <v>308.81</v>
      </c>
      <c r="U253" s="1">
        <v>337.04</v>
      </c>
      <c r="X253" s="1">
        <v>320.17</v>
      </c>
      <c r="Y253" s="1" t="s">
        <v>882</v>
      </c>
      <c r="Z253" s="1">
        <v>320.17</v>
      </c>
      <c r="AA253" s="1">
        <v>291</v>
      </c>
      <c r="AB253" s="1">
        <v>337</v>
      </c>
      <c r="AD253" s="1">
        <v>323.6</v>
      </c>
      <c r="AE253" s="1">
        <v>327.19</v>
      </c>
      <c r="AF253" s="1">
        <v>323.932</v>
      </c>
      <c r="AG253" s="1">
        <v>321.64</v>
      </c>
      <c r="AI253" s="1">
        <v>333.1</v>
      </c>
      <c r="AJ253" s="1">
        <v>327.19</v>
      </c>
      <c r="AK253" s="1">
        <v>327</v>
      </c>
      <c r="AL253" s="1">
        <v>336</v>
      </c>
      <c r="AM253" s="1">
        <v>337.39</v>
      </c>
      <c r="AN253" s="1">
        <v>291</v>
      </c>
      <c r="AO253" s="1">
        <v>326.27</v>
      </c>
      <c r="AQ253" s="1">
        <v>336</v>
      </c>
      <c r="AR253" s="1">
        <v>321.758</v>
      </c>
      <c r="AS253" s="1">
        <v>326.15</v>
      </c>
      <c r="AU253" s="1">
        <f t="shared" si="9"/>
        <v>322.80963333333335</v>
      </c>
      <c r="AV253" s="1">
        <f t="shared" si="10"/>
        <v>337.39</v>
      </c>
      <c r="AW253" s="1">
        <f t="shared" si="11"/>
        <v>289.639</v>
      </c>
      <c r="AX253" s="2"/>
      <c r="AY253" s="2"/>
      <c r="AZ253" s="2"/>
      <c r="BA253" s="2"/>
      <c r="BB253" s="2"/>
    </row>
    <row r="254" spans="1:54" s="1" customFormat="1" ht="18" customHeight="1">
      <c r="A254" s="7" t="s">
        <v>335</v>
      </c>
      <c r="B254" s="1" t="s">
        <v>13</v>
      </c>
      <c r="C254" s="1" t="s">
        <v>386</v>
      </c>
      <c r="D254" s="1">
        <v>1</v>
      </c>
      <c r="E254" s="7" t="s">
        <v>442</v>
      </c>
      <c r="G254" s="1">
        <v>375.38</v>
      </c>
      <c r="I254" s="1">
        <v>441.5</v>
      </c>
      <c r="J254" s="1">
        <v>378.485</v>
      </c>
      <c r="K254" s="1">
        <v>400.75</v>
      </c>
      <c r="M254" s="1">
        <v>429.57</v>
      </c>
      <c r="N254" s="1">
        <v>414.74</v>
      </c>
      <c r="O254" s="1">
        <v>390.59</v>
      </c>
      <c r="P254" s="1">
        <v>413.23</v>
      </c>
      <c r="R254" s="1">
        <v>395.9</v>
      </c>
      <c r="S254" s="1">
        <v>429.56</v>
      </c>
      <c r="T254" s="1">
        <v>392.12</v>
      </c>
      <c r="U254" s="1">
        <v>414.74</v>
      </c>
      <c r="X254" s="1">
        <v>385.44</v>
      </c>
      <c r="Y254" s="1" t="s">
        <v>882</v>
      </c>
      <c r="Z254" s="1">
        <v>385.4</v>
      </c>
      <c r="AA254" s="1">
        <v>370.5</v>
      </c>
      <c r="AB254" s="1">
        <v>429.56</v>
      </c>
      <c r="AD254" s="1">
        <v>407</v>
      </c>
      <c r="AE254" s="1">
        <v>410.86</v>
      </c>
      <c r="AF254" s="1">
        <v>407.156</v>
      </c>
      <c r="AG254" s="1">
        <v>406.73</v>
      </c>
      <c r="AJ254" s="1">
        <v>410.86</v>
      </c>
      <c r="AK254" s="1">
        <v>416.28</v>
      </c>
      <c r="AL254" s="1">
        <v>402</v>
      </c>
      <c r="AM254" s="1">
        <v>429.57</v>
      </c>
      <c r="AN254" s="1">
        <v>370.5</v>
      </c>
      <c r="AO254" s="1">
        <v>416.4</v>
      </c>
      <c r="AQ254" s="1">
        <v>428</v>
      </c>
      <c r="AR254" s="1">
        <v>429.565</v>
      </c>
      <c r="AS254" s="1">
        <v>411.89</v>
      </c>
      <c r="AU254" s="1">
        <f t="shared" si="9"/>
        <v>406.6991724137931</v>
      </c>
      <c r="AV254" s="1">
        <f t="shared" si="10"/>
        <v>441.5</v>
      </c>
      <c r="AW254" s="1">
        <f t="shared" si="11"/>
        <v>370.5</v>
      </c>
      <c r="AX254" s="2"/>
      <c r="AY254" s="2"/>
      <c r="AZ254" s="2"/>
      <c r="BA254" s="2"/>
      <c r="BB254" s="2"/>
    </row>
    <row r="255" spans="1:54" s="1" customFormat="1" ht="18" customHeight="1">
      <c r="A255" s="7" t="s">
        <v>298</v>
      </c>
      <c r="B255" s="1" t="s">
        <v>13</v>
      </c>
      <c r="C255" s="1" t="s">
        <v>376</v>
      </c>
      <c r="D255" s="1">
        <v>1</v>
      </c>
      <c r="E255" s="7" t="s">
        <v>445</v>
      </c>
      <c r="F255" s="1">
        <v>173</v>
      </c>
      <c r="I255" s="1">
        <v>173.043</v>
      </c>
      <c r="J255" s="1">
        <v>173.03</v>
      </c>
      <c r="L255" s="1">
        <v>173.04</v>
      </c>
      <c r="M255" s="1">
        <v>173.04</v>
      </c>
      <c r="N255" s="1">
        <v>173.03</v>
      </c>
      <c r="O255" s="1">
        <v>172.72</v>
      </c>
      <c r="Q255" s="1">
        <v>171.59</v>
      </c>
      <c r="R255" s="1">
        <v>173.11</v>
      </c>
      <c r="S255" s="1">
        <v>173.04</v>
      </c>
      <c r="X255" s="1">
        <v>173.04</v>
      </c>
      <c r="Y255" s="1" t="s">
        <v>882</v>
      </c>
      <c r="AC255" s="1">
        <v>173.02</v>
      </c>
      <c r="AD255" s="1">
        <v>170.75</v>
      </c>
      <c r="AE255" s="1">
        <v>173.03</v>
      </c>
      <c r="AF255" s="1">
        <v>170.755</v>
      </c>
      <c r="AG255" s="1">
        <v>173</v>
      </c>
      <c r="AH255" s="1">
        <v>172</v>
      </c>
      <c r="AJ255" s="1">
        <v>173.04</v>
      </c>
      <c r="AK255" s="1">
        <v>173.03</v>
      </c>
      <c r="AL255" s="1">
        <v>170.5</v>
      </c>
      <c r="AM255" s="1">
        <v>173.04</v>
      </c>
      <c r="AO255" s="1">
        <v>173</v>
      </c>
      <c r="AQ255" s="1">
        <v>173</v>
      </c>
      <c r="AR255" s="1">
        <v>173.032</v>
      </c>
      <c r="AS255" s="1">
        <v>168.98</v>
      </c>
      <c r="AU255" s="1">
        <f t="shared" si="9"/>
        <v>172.47439999999997</v>
      </c>
      <c r="AV255" s="1">
        <f t="shared" si="10"/>
        <v>173.11</v>
      </c>
      <c r="AW255" s="1">
        <f t="shared" si="11"/>
        <v>168.98</v>
      </c>
      <c r="AX255" s="2"/>
      <c r="AY255" s="2"/>
      <c r="AZ255" s="2"/>
      <c r="BA255" s="2"/>
      <c r="BB255" s="2"/>
    </row>
    <row r="256" spans="1:54" s="1" customFormat="1" ht="18" customHeight="1">
      <c r="A256" s="7" t="s">
        <v>167</v>
      </c>
      <c r="B256" s="1" t="s">
        <v>104</v>
      </c>
      <c r="C256" s="1" t="s">
        <v>31</v>
      </c>
      <c r="D256" s="1">
        <v>30</v>
      </c>
      <c r="E256" s="7" t="s">
        <v>309</v>
      </c>
      <c r="I256" s="1">
        <v>438.99</v>
      </c>
      <c r="P256" s="1">
        <v>426.64</v>
      </c>
      <c r="U256" s="1">
        <v>446.96</v>
      </c>
      <c r="V256" s="1">
        <v>467.1</v>
      </c>
      <c r="AF256" s="1">
        <v>421.2</v>
      </c>
      <c r="AJ256" s="1">
        <v>446</v>
      </c>
      <c r="AL256" s="1">
        <v>439</v>
      </c>
      <c r="AM256" s="1">
        <v>434</v>
      </c>
      <c r="AU256" s="1">
        <f t="shared" si="9"/>
        <v>439.98625</v>
      </c>
      <c r="AV256" s="1">
        <f t="shared" si="10"/>
        <v>467.1</v>
      </c>
      <c r="AW256" s="1">
        <f t="shared" si="11"/>
        <v>421.2</v>
      </c>
      <c r="AX256" s="2"/>
      <c r="AY256" s="2"/>
      <c r="AZ256" s="2"/>
      <c r="BA256" s="2"/>
      <c r="BB256" s="2"/>
    </row>
    <row r="257" spans="1:54" s="1" customFormat="1" ht="18" customHeight="1">
      <c r="A257" s="7" t="s">
        <v>298</v>
      </c>
      <c r="B257" s="1" t="s">
        <v>13</v>
      </c>
      <c r="C257" s="1" t="s">
        <v>362</v>
      </c>
      <c r="D257" s="1">
        <v>1</v>
      </c>
      <c r="E257" s="7" t="s">
        <v>445</v>
      </c>
      <c r="F257" s="1">
        <v>202</v>
      </c>
      <c r="G257" s="1">
        <v>205.22</v>
      </c>
      <c r="J257" s="1">
        <v>201.997</v>
      </c>
      <c r="L257" s="1">
        <v>205.21</v>
      </c>
      <c r="M257" s="1">
        <v>204.83</v>
      </c>
      <c r="N257" s="1">
        <v>205.15</v>
      </c>
      <c r="O257" s="1">
        <v>202.99</v>
      </c>
      <c r="Q257" s="1">
        <v>202.94</v>
      </c>
      <c r="R257" s="1">
        <v>202</v>
      </c>
      <c r="S257" s="1">
        <v>205.21</v>
      </c>
      <c r="X257" s="1">
        <v>205.22</v>
      </c>
      <c r="Y257" s="1" t="s">
        <v>882</v>
      </c>
      <c r="AA257" s="1">
        <v>204.831</v>
      </c>
      <c r="AC257" s="1">
        <v>201.98</v>
      </c>
      <c r="AD257" s="1">
        <v>201.1</v>
      </c>
      <c r="AE257" s="1">
        <v>205.14</v>
      </c>
      <c r="AF257" s="1">
        <v>202.578</v>
      </c>
      <c r="AG257" s="1">
        <v>205.2</v>
      </c>
      <c r="AH257" s="1">
        <v>202</v>
      </c>
      <c r="AI257" s="1">
        <v>205</v>
      </c>
      <c r="AJ257" s="1">
        <v>205.15</v>
      </c>
      <c r="AK257" s="1">
        <v>205.2</v>
      </c>
      <c r="AM257" s="1">
        <v>205.22</v>
      </c>
      <c r="AO257" s="1">
        <v>190</v>
      </c>
      <c r="AQ257" s="1">
        <v>204</v>
      </c>
      <c r="AR257" s="1">
        <v>204.831</v>
      </c>
      <c r="AU257" s="1">
        <f t="shared" si="9"/>
        <v>203.39988000000002</v>
      </c>
      <c r="AV257" s="1">
        <f t="shared" si="10"/>
        <v>205.22</v>
      </c>
      <c r="AW257" s="1">
        <f t="shared" si="11"/>
        <v>190</v>
      </c>
      <c r="AX257" s="2"/>
      <c r="AY257" s="2"/>
      <c r="AZ257" s="2"/>
      <c r="BA257" s="2"/>
      <c r="BB257" s="2"/>
    </row>
    <row r="258" spans="1:54" s="1" customFormat="1" ht="18" customHeight="1">
      <c r="A258" s="7" t="s">
        <v>298</v>
      </c>
      <c r="B258" s="1" t="s">
        <v>13</v>
      </c>
      <c r="C258" s="1" t="s">
        <v>363</v>
      </c>
      <c r="D258" s="1">
        <v>1</v>
      </c>
      <c r="E258" s="7" t="s">
        <v>445</v>
      </c>
      <c r="F258" s="1">
        <v>293</v>
      </c>
      <c r="G258" s="1">
        <v>294.6</v>
      </c>
      <c r="I258" s="1">
        <v>294.783</v>
      </c>
      <c r="J258" s="1">
        <v>294.76</v>
      </c>
      <c r="L258" s="1">
        <v>294.65</v>
      </c>
      <c r="M258" s="1">
        <v>294.78</v>
      </c>
      <c r="N258" s="1">
        <v>294.77</v>
      </c>
      <c r="O258" s="1">
        <v>291.52</v>
      </c>
      <c r="Q258" s="1">
        <v>292.57</v>
      </c>
      <c r="S258" s="1">
        <v>294.78</v>
      </c>
      <c r="T258" s="1">
        <v>294.68</v>
      </c>
      <c r="U258" s="1">
        <v>294.78</v>
      </c>
      <c r="X258" s="1">
        <v>294.78</v>
      </c>
      <c r="Y258" s="1" t="s">
        <v>882</v>
      </c>
      <c r="Z258" s="1">
        <v>293.913</v>
      </c>
      <c r="AA258" s="1">
        <v>294.78</v>
      </c>
      <c r="AB258" s="1">
        <v>294.6</v>
      </c>
      <c r="AC258" s="1">
        <v>294.75</v>
      </c>
      <c r="AD258" s="1">
        <v>292</v>
      </c>
      <c r="AE258" s="1">
        <v>294.77</v>
      </c>
      <c r="AF258" s="1">
        <v>291.364</v>
      </c>
      <c r="AG258" s="1">
        <v>293.71</v>
      </c>
      <c r="AH258" s="1">
        <v>294</v>
      </c>
      <c r="AJ258" s="1">
        <v>294.78</v>
      </c>
      <c r="AK258" s="1">
        <v>294.77</v>
      </c>
      <c r="AL258" s="1">
        <v>292.4</v>
      </c>
      <c r="AM258" s="1">
        <v>294.78</v>
      </c>
      <c r="AN258" s="1">
        <v>294.07</v>
      </c>
      <c r="AO258" s="1">
        <v>294</v>
      </c>
      <c r="AQ258" s="1">
        <v>294</v>
      </c>
      <c r="AR258" s="1">
        <v>294.78</v>
      </c>
      <c r="AS258" s="1">
        <v>291.89</v>
      </c>
      <c r="AU258" s="1">
        <f t="shared" si="9"/>
        <v>293.99387096774194</v>
      </c>
      <c r="AV258" s="1">
        <f t="shared" si="10"/>
        <v>294.783</v>
      </c>
      <c r="AW258" s="1">
        <f t="shared" si="11"/>
        <v>291.364</v>
      </c>
      <c r="AX258" s="2"/>
      <c r="AY258" s="2"/>
      <c r="AZ258" s="2"/>
      <c r="BA258" s="2"/>
      <c r="BB258" s="2"/>
    </row>
    <row r="259" spans="1:54" s="1" customFormat="1" ht="18" customHeight="1">
      <c r="A259" s="7" t="s">
        <v>298</v>
      </c>
      <c r="B259" s="1" t="s">
        <v>13</v>
      </c>
      <c r="C259" s="1" t="s">
        <v>375</v>
      </c>
      <c r="D259" s="1">
        <v>1</v>
      </c>
      <c r="E259" s="7" t="s">
        <v>445</v>
      </c>
      <c r="F259" s="1">
        <v>343.96</v>
      </c>
      <c r="G259" s="1">
        <v>348.6</v>
      </c>
      <c r="J259" s="1">
        <v>343.223</v>
      </c>
      <c r="L259" s="1">
        <v>348.7</v>
      </c>
      <c r="M259" s="1">
        <v>348.7</v>
      </c>
      <c r="N259" s="1">
        <v>348.6</v>
      </c>
      <c r="O259" s="1">
        <v>343.96</v>
      </c>
      <c r="P259" s="1">
        <v>348.26</v>
      </c>
      <c r="Q259" s="1">
        <v>344.29</v>
      </c>
      <c r="R259" s="1">
        <v>348.3</v>
      </c>
      <c r="S259" s="1">
        <v>348.69</v>
      </c>
      <c r="U259" s="1">
        <v>348.7</v>
      </c>
      <c r="X259" s="1">
        <v>348.7</v>
      </c>
      <c r="Y259" s="1" t="s">
        <v>882</v>
      </c>
      <c r="Z259" s="1">
        <v>346</v>
      </c>
      <c r="AB259" s="1">
        <v>348.7</v>
      </c>
      <c r="AC259" s="1">
        <v>343.21</v>
      </c>
      <c r="AD259" s="1">
        <v>345</v>
      </c>
      <c r="AE259" s="1">
        <v>348.69</v>
      </c>
      <c r="AF259" s="1">
        <v>344.704</v>
      </c>
      <c r="AG259" s="1">
        <v>348.13</v>
      </c>
      <c r="AH259" s="1">
        <v>347</v>
      </c>
      <c r="AI259" s="1">
        <v>347</v>
      </c>
      <c r="AJ259" s="1">
        <v>348.7</v>
      </c>
      <c r="AK259" s="1">
        <v>348.35</v>
      </c>
      <c r="AL259" s="1">
        <v>344</v>
      </c>
      <c r="AM259" s="1">
        <v>348.7</v>
      </c>
      <c r="AO259" s="1">
        <v>348</v>
      </c>
      <c r="AQ259" s="1">
        <v>352</v>
      </c>
      <c r="AS259" s="1">
        <v>346.98</v>
      </c>
      <c r="AU259" s="1">
        <f t="shared" si="9"/>
        <v>347.16713793103446</v>
      </c>
      <c r="AV259" s="1">
        <f t="shared" si="10"/>
        <v>352</v>
      </c>
      <c r="AW259" s="1">
        <f t="shared" si="11"/>
        <v>343.21</v>
      </c>
      <c r="AX259" s="2"/>
      <c r="AY259" s="2"/>
      <c r="AZ259" s="2"/>
      <c r="BA259" s="2"/>
      <c r="BB259" s="2"/>
    </row>
    <row r="260" spans="1:54" s="1" customFormat="1" ht="18" customHeight="1">
      <c r="A260" s="7" t="s">
        <v>298</v>
      </c>
      <c r="B260" s="1" t="s">
        <v>13</v>
      </c>
      <c r="C260" s="1" t="s">
        <v>364</v>
      </c>
      <c r="D260" s="1">
        <v>1</v>
      </c>
      <c r="E260" s="7" t="s">
        <v>445</v>
      </c>
      <c r="F260" s="1">
        <v>84.51</v>
      </c>
      <c r="G260" s="1">
        <v>84.7</v>
      </c>
      <c r="J260" s="1">
        <v>83.879</v>
      </c>
      <c r="L260" s="1">
        <v>84.58</v>
      </c>
      <c r="M260" s="1">
        <v>84.69</v>
      </c>
      <c r="N260" s="1">
        <v>84.65</v>
      </c>
      <c r="O260" s="1">
        <v>84.51</v>
      </c>
      <c r="Q260" s="1">
        <v>84.11</v>
      </c>
      <c r="S260" s="1">
        <v>84.69</v>
      </c>
      <c r="U260" s="1">
        <v>84.7</v>
      </c>
      <c r="X260" s="1">
        <v>84.7</v>
      </c>
      <c r="Y260" s="1" t="s">
        <v>882</v>
      </c>
      <c r="AA260" s="1">
        <v>84.695</v>
      </c>
      <c r="AC260" s="1">
        <v>83.86</v>
      </c>
      <c r="AD260" s="1">
        <v>84.6</v>
      </c>
      <c r="AE260" s="1">
        <v>84.6</v>
      </c>
      <c r="AF260" s="1">
        <v>84.655</v>
      </c>
      <c r="AG260" s="1">
        <v>84.25</v>
      </c>
      <c r="AH260" s="1">
        <v>83.7</v>
      </c>
      <c r="AJ260" s="1">
        <v>84.6</v>
      </c>
      <c r="AK260" s="1">
        <v>84.68</v>
      </c>
      <c r="AM260" s="1">
        <v>84.7</v>
      </c>
      <c r="AO260" s="1">
        <v>84</v>
      </c>
      <c r="AQ260" s="1">
        <v>84.6</v>
      </c>
      <c r="AR260" s="1">
        <v>84.695</v>
      </c>
      <c r="AS260" s="1">
        <v>84.68</v>
      </c>
      <c r="AU260" s="1">
        <f aca="true" t="shared" si="12" ref="AU260:AU298">AVERAGE(F260:AT260)</f>
        <v>84.48135999999998</v>
      </c>
      <c r="AV260" s="1">
        <f aca="true" t="shared" si="13" ref="AV260:AV298">MAX(F260:AT260)</f>
        <v>84.7</v>
      </c>
      <c r="AW260" s="1">
        <f aca="true" t="shared" si="14" ref="AW260:AW298">MIN(F260:AT260)</f>
        <v>83.7</v>
      </c>
      <c r="AX260" s="2"/>
      <c r="AY260" s="2"/>
      <c r="AZ260" s="2"/>
      <c r="BA260" s="2"/>
      <c r="BB260" s="2"/>
    </row>
    <row r="261" spans="1:54" s="1" customFormat="1" ht="18" customHeight="1">
      <c r="A261" s="7" t="s">
        <v>54</v>
      </c>
      <c r="B261" s="1" t="s">
        <v>13</v>
      </c>
      <c r="C261" s="1" t="s">
        <v>73</v>
      </c>
      <c r="D261" s="1">
        <v>1</v>
      </c>
      <c r="E261" s="7" t="s">
        <v>446</v>
      </c>
      <c r="F261" s="1">
        <v>193.914</v>
      </c>
      <c r="G261" s="1">
        <v>184.21</v>
      </c>
      <c r="J261" s="1">
        <v>180.282</v>
      </c>
      <c r="K261" s="1">
        <v>189.35</v>
      </c>
      <c r="M261" s="1">
        <v>193.91</v>
      </c>
      <c r="N261" s="1">
        <v>190.43</v>
      </c>
      <c r="O261" s="1">
        <v>188.64</v>
      </c>
      <c r="P261" s="1">
        <v>190.99</v>
      </c>
      <c r="Q261" s="1">
        <v>189.23</v>
      </c>
      <c r="R261" s="1">
        <v>192.08</v>
      </c>
      <c r="S261" s="1">
        <v>193.91</v>
      </c>
      <c r="U261" s="1">
        <v>193.91</v>
      </c>
      <c r="X261" s="1">
        <v>193.91</v>
      </c>
      <c r="Y261" s="1" t="s">
        <v>882</v>
      </c>
      <c r="Z261" s="1">
        <v>190.2</v>
      </c>
      <c r="AB261" s="1">
        <v>193</v>
      </c>
      <c r="AC261" s="1">
        <v>180.28</v>
      </c>
      <c r="AD261" s="1">
        <v>186.95</v>
      </c>
      <c r="AE261" s="1">
        <v>186.9</v>
      </c>
      <c r="AF261" s="1">
        <v>186.95</v>
      </c>
      <c r="AG261" s="1">
        <v>190.79</v>
      </c>
      <c r="AI261" s="1">
        <v>190</v>
      </c>
      <c r="AJ261" s="1">
        <v>187.3</v>
      </c>
      <c r="AK261" s="1">
        <v>191.99</v>
      </c>
      <c r="AL261" s="1">
        <v>190.31</v>
      </c>
      <c r="AM261" s="1">
        <v>193.91</v>
      </c>
      <c r="AN261" s="1">
        <v>179.8</v>
      </c>
      <c r="AO261" s="1">
        <v>184.2</v>
      </c>
      <c r="AQ261" s="1">
        <v>190.99</v>
      </c>
      <c r="AR261" s="1">
        <v>190.429</v>
      </c>
      <c r="AS261" s="1">
        <v>183.49</v>
      </c>
      <c r="AT261" s="1">
        <v>185.99</v>
      </c>
      <c r="AU261" s="1">
        <f t="shared" si="12"/>
        <v>188.9756451612903</v>
      </c>
      <c r="AV261" s="1">
        <f t="shared" si="13"/>
        <v>193.914</v>
      </c>
      <c r="AW261" s="1">
        <f t="shared" si="14"/>
        <v>179.8</v>
      </c>
      <c r="AX261" s="2"/>
      <c r="AY261" s="2"/>
      <c r="AZ261" s="2"/>
      <c r="BA261" s="2"/>
      <c r="BB261" s="2"/>
    </row>
    <row r="262" spans="1:54" s="1" customFormat="1" ht="18" customHeight="1">
      <c r="A262" s="7" t="s">
        <v>54</v>
      </c>
      <c r="B262" s="1" t="s">
        <v>13</v>
      </c>
      <c r="C262" s="1" t="s">
        <v>73</v>
      </c>
      <c r="D262" s="1">
        <v>1</v>
      </c>
      <c r="E262" s="7" t="s">
        <v>56</v>
      </c>
      <c r="F262" s="1">
        <v>148</v>
      </c>
      <c r="G262" s="1">
        <v>148.96</v>
      </c>
      <c r="I262" s="1">
        <v>156.8</v>
      </c>
      <c r="J262" s="1">
        <v>142.729</v>
      </c>
      <c r="K262" s="1">
        <v>141.17</v>
      </c>
      <c r="L262" s="1">
        <v>144.6</v>
      </c>
      <c r="M262" s="1">
        <v>155</v>
      </c>
      <c r="N262" s="1">
        <v>150</v>
      </c>
      <c r="O262" s="1">
        <v>139.98</v>
      </c>
      <c r="P262" s="1">
        <v>143.84</v>
      </c>
      <c r="Q262" s="1">
        <v>141.88</v>
      </c>
      <c r="R262" s="1">
        <v>151</v>
      </c>
      <c r="S262" s="1">
        <v>160</v>
      </c>
      <c r="T262" s="1">
        <v>140</v>
      </c>
      <c r="U262" s="1">
        <v>147</v>
      </c>
      <c r="X262" s="1">
        <v>152</v>
      </c>
      <c r="Y262" s="1" t="s">
        <v>882</v>
      </c>
      <c r="Z262" s="1">
        <v>139</v>
      </c>
      <c r="AB262" s="1">
        <v>156</v>
      </c>
      <c r="AC262" s="1">
        <v>142.53</v>
      </c>
      <c r="AD262" s="1">
        <v>143.8</v>
      </c>
      <c r="AE262" s="1">
        <v>145</v>
      </c>
      <c r="AF262" s="1">
        <v>157.4</v>
      </c>
      <c r="AG262" s="1">
        <v>150</v>
      </c>
      <c r="AI262" s="1">
        <v>170</v>
      </c>
      <c r="AJ262" s="1">
        <v>145.5</v>
      </c>
      <c r="AK262" s="1">
        <v>140.9</v>
      </c>
      <c r="AL262" s="1">
        <v>140</v>
      </c>
      <c r="AM262" s="1">
        <v>170.43</v>
      </c>
      <c r="AN262" s="1">
        <v>155</v>
      </c>
      <c r="AO262" s="1">
        <v>135.74</v>
      </c>
      <c r="AQ262" s="1">
        <v>155.9</v>
      </c>
      <c r="AR262" s="1">
        <v>153.707</v>
      </c>
      <c r="AS262" s="1">
        <v>149.84</v>
      </c>
      <c r="AT262" s="1">
        <v>146.6</v>
      </c>
      <c r="AU262" s="1">
        <f t="shared" si="12"/>
        <v>148.8325294117647</v>
      </c>
      <c r="AV262" s="1">
        <f t="shared" si="13"/>
        <v>170.43</v>
      </c>
      <c r="AW262" s="1">
        <f t="shared" si="14"/>
        <v>135.74</v>
      </c>
      <c r="AX262" s="2"/>
      <c r="AY262" s="2"/>
      <c r="AZ262" s="2"/>
      <c r="BA262" s="2"/>
      <c r="BB262" s="2"/>
    </row>
    <row r="263" spans="1:54" s="1" customFormat="1" ht="18" customHeight="1">
      <c r="A263" s="7" t="s">
        <v>54</v>
      </c>
      <c r="B263" s="1" t="s">
        <v>13</v>
      </c>
      <c r="C263" s="1" t="s">
        <v>55</v>
      </c>
      <c r="D263" s="1">
        <v>1</v>
      </c>
      <c r="E263" s="7" t="s">
        <v>446</v>
      </c>
      <c r="G263" s="1">
        <v>215.8</v>
      </c>
      <c r="I263" s="1">
        <v>222.222</v>
      </c>
      <c r="J263" s="1">
        <v>212.32</v>
      </c>
      <c r="K263" s="1">
        <v>217.2</v>
      </c>
      <c r="M263" s="1">
        <v>226.09</v>
      </c>
      <c r="N263" s="1">
        <v>221.65</v>
      </c>
      <c r="O263" s="1">
        <v>215.28</v>
      </c>
      <c r="Q263" s="1">
        <v>216.18</v>
      </c>
      <c r="R263" s="1">
        <v>221.15</v>
      </c>
      <c r="S263" s="1">
        <v>226.08</v>
      </c>
      <c r="U263" s="1">
        <v>224.36</v>
      </c>
      <c r="V263" s="1">
        <v>226.087</v>
      </c>
      <c r="X263" s="1">
        <v>226.09</v>
      </c>
      <c r="Y263" s="1" t="s">
        <v>882</v>
      </c>
      <c r="Z263" s="1">
        <v>212.1</v>
      </c>
      <c r="AD263" s="1">
        <v>218.95</v>
      </c>
      <c r="AF263" s="1">
        <v>218.95</v>
      </c>
      <c r="AG263" s="1">
        <v>223.02</v>
      </c>
      <c r="AI263" s="1">
        <v>228</v>
      </c>
      <c r="AJ263" s="1">
        <v>221.65</v>
      </c>
      <c r="AK263" s="1">
        <v>219.99</v>
      </c>
      <c r="AL263" s="1">
        <v>212.83</v>
      </c>
      <c r="AM263" s="1">
        <v>226.09</v>
      </c>
      <c r="AN263" s="1">
        <v>216</v>
      </c>
      <c r="AO263" s="1">
        <v>214.7</v>
      </c>
      <c r="AP263" s="1" t="s">
        <v>882</v>
      </c>
      <c r="AQ263" s="1">
        <v>220.5</v>
      </c>
      <c r="AR263" s="1">
        <v>222.366</v>
      </c>
      <c r="AS263" s="1">
        <v>217.21</v>
      </c>
      <c r="AT263" s="1">
        <v>220.11</v>
      </c>
      <c r="AU263" s="1">
        <f t="shared" si="12"/>
        <v>220.10625</v>
      </c>
      <c r="AV263" s="1">
        <f t="shared" si="13"/>
        <v>228</v>
      </c>
      <c r="AW263" s="1">
        <f t="shared" si="14"/>
        <v>212.1</v>
      </c>
      <c r="AX263" s="2"/>
      <c r="AY263" s="2"/>
      <c r="AZ263" s="2"/>
      <c r="BA263" s="2"/>
      <c r="BB263" s="2"/>
    </row>
    <row r="264" spans="1:54" s="1" customFormat="1" ht="18" customHeight="1">
      <c r="A264" s="7" t="s">
        <v>54</v>
      </c>
      <c r="B264" s="1" t="s">
        <v>13</v>
      </c>
      <c r="C264" s="1" t="s">
        <v>55</v>
      </c>
      <c r="D264" s="1">
        <v>1</v>
      </c>
      <c r="E264" s="7" t="s">
        <v>56</v>
      </c>
      <c r="F264" s="1">
        <v>182.5</v>
      </c>
      <c r="G264" s="1">
        <v>183.2</v>
      </c>
      <c r="H264" s="1">
        <v>152</v>
      </c>
      <c r="I264" s="1">
        <v>183.2</v>
      </c>
      <c r="J264" s="1">
        <v>177.26</v>
      </c>
      <c r="K264" s="1">
        <v>161.56</v>
      </c>
      <c r="L264" s="1">
        <v>165</v>
      </c>
      <c r="M264" s="1">
        <v>195</v>
      </c>
      <c r="N264" s="1">
        <v>178.07</v>
      </c>
      <c r="O264" s="1">
        <v>169.98</v>
      </c>
      <c r="P264" s="1">
        <v>174.57</v>
      </c>
      <c r="Q264" s="1">
        <v>167.36</v>
      </c>
      <c r="R264" s="1">
        <v>178.97</v>
      </c>
      <c r="S264" s="1">
        <v>190</v>
      </c>
      <c r="T264" s="1">
        <v>185</v>
      </c>
      <c r="U264" s="1">
        <v>170</v>
      </c>
      <c r="V264" s="1">
        <v>183</v>
      </c>
      <c r="X264" s="1">
        <v>190</v>
      </c>
      <c r="Z264" s="1">
        <v>170</v>
      </c>
      <c r="AC264" s="1">
        <v>175.06</v>
      </c>
      <c r="AD264" s="1">
        <v>174.5</v>
      </c>
      <c r="AE264" s="1">
        <v>175.7</v>
      </c>
      <c r="AF264" s="1">
        <v>189.48</v>
      </c>
      <c r="AG264" s="1">
        <v>162</v>
      </c>
      <c r="AI264" s="1">
        <v>186</v>
      </c>
      <c r="AJ264" s="1">
        <v>175.72</v>
      </c>
      <c r="AK264" s="1">
        <v>176.89</v>
      </c>
      <c r="AL264" s="1">
        <v>170</v>
      </c>
      <c r="AM264" s="1">
        <v>199.13</v>
      </c>
      <c r="AN264" s="1">
        <v>181.44</v>
      </c>
      <c r="AO264" s="1">
        <v>176.89</v>
      </c>
      <c r="AQ264" s="1">
        <v>184.9</v>
      </c>
      <c r="AR264" s="1">
        <v>185.136</v>
      </c>
      <c r="AS264" s="1">
        <v>174.35</v>
      </c>
      <c r="AT264" s="1">
        <v>165</v>
      </c>
      <c r="AU264" s="1">
        <f t="shared" si="12"/>
        <v>177.39617142857145</v>
      </c>
      <c r="AV264" s="1">
        <f t="shared" si="13"/>
        <v>199.13</v>
      </c>
      <c r="AW264" s="1">
        <f t="shared" si="14"/>
        <v>152</v>
      </c>
      <c r="AX264" s="2"/>
      <c r="AY264" s="2"/>
      <c r="AZ264" s="2"/>
      <c r="BA264" s="2"/>
      <c r="BB264" s="2"/>
    </row>
    <row r="265" spans="1:54" s="1" customFormat="1" ht="18" customHeight="1">
      <c r="A265" s="7" t="s">
        <v>54</v>
      </c>
      <c r="B265" s="1" t="s">
        <v>13</v>
      </c>
      <c r="C265" s="1" t="s">
        <v>200</v>
      </c>
      <c r="D265" s="1">
        <v>1</v>
      </c>
      <c r="E265" s="7" t="s">
        <v>446</v>
      </c>
      <c r="F265" s="1">
        <v>250</v>
      </c>
      <c r="G265" s="1">
        <v>253.15</v>
      </c>
      <c r="J265" s="1">
        <v>255.463</v>
      </c>
      <c r="M265" s="1">
        <v>265.22</v>
      </c>
      <c r="O265" s="1">
        <v>248.94</v>
      </c>
      <c r="Q265" s="1">
        <v>250.7</v>
      </c>
      <c r="R265" s="1">
        <v>260.91</v>
      </c>
      <c r="U265" s="1">
        <v>261.4</v>
      </c>
      <c r="V265" s="1">
        <v>265.217</v>
      </c>
      <c r="X265" s="1">
        <v>265.22</v>
      </c>
      <c r="AB265" s="1">
        <v>261</v>
      </c>
      <c r="AG265" s="1">
        <v>256.51</v>
      </c>
      <c r="AI265" s="1">
        <v>271</v>
      </c>
      <c r="AJ265" s="1">
        <v>258.5</v>
      </c>
      <c r="AK265" s="1">
        <v>261.4</v>
      </c>
      <c r="AL265" s="1">
        <v>260</v>
      </c>
      <c r="AM265" s="1">
        <v>265.22</v>
      </c>
      <c r="AN265" s="1">
        <v>245.34</v>
      </c>
      <c r="AO265" s="1">
        <v>251.9</v>
      </c>
      <c r="AQ265" s="1">
        <v>260</v>
      </c>
      <c r="AR265" s="1">
        <v>258.84</v>
      </c>
      <c r="AS265" s="1">
        <v>254.75</v>
      </c>
      <c r="AU265" s="1">
        <f t="shared" si="12"/>
        <v>258.2127272727273</v>
      </c>
      <c r="AV265" s="1">
        <f t="shared" si="13"/>
        <v>271</v>
      </c>
      <c r="AW265" s="1">
        <f t="shared" si="14"/>
        <v>245.34</v>
      </c>
      <c r="AX265" s="2"/>
      <c r="AY265" s="2"/>
      <c r="AZ265" s="2"/>
      <c r="BA265" s="2"/>
      <c r="BB265" s="2"/>
    </row>
    <row r="266" spans="1:54" s="1" customFormat="1" ht="18" customHeight="1">
      <c r="A266" s="7" t="s">
        <v>54</v>
      </c>
      <c r="B266" s="1" t="s">
        <v>13</v>
      </c>
      <c r="C266" s="1" t="s">
        <v>200</v>
      </c>
      <c r="D266" s="1">
        <v>1</v>
      </c>
      <c r="E266" s="7" t="s">
        <v>56</v>
      </c>
      <c r="F266" s="1">
        <v>209.3</v>
      </c>
      <c r="G266" s="1">
        <v>202.92</v>
      </c>
      <c r="H266" s="1">
        <v>190</v>
      </c>
      <c r="I266" s="1">
        <v>213.6</v>
      </c>
      <c r="J266" s="1">
        <v>194.678</v>
      </c>
      <c r="K266" s="1">
        <v>201.57</v>
      </c>
      <c r="L266" s="1">
        <v>205.16</v>
      </c>
      <c r="M266" s="1">
        <v>217</v>
      </c>
      <c r="N266" s="1">
        <v>205.16</v>
      </c>
      <c r="O266" s="1">
        <v>199.98</v>
      </c>
      <c r="P266" s="1">
        <v>202.56</v>
      </c>
      <c r="Q266" s="1">
        <v>202.45</v>
      </c>
      <c r="R266" s="1">
        <v>212.07</v>
      </c>
      <c r="S266" s="1">
        <v>215</v>
      </c>
      <c r="T266" s="1">
        <v>201</v>
      </c>
      <c r="U266" s="1">
        <v>205.16</v>
      </c>
      <c r="V266" s="1">
        <v>213.6</v>
      </c>
      <c r="X266" s="1">
        <v>207</v>
      </c>
      <c r="Z266" s="1">
        <v>207</v>
      </c>
      <c r="AC266" s="1">
        <v>194.47</v>
      </c>
      <c r="AD266" s="1">
        <v>202.5</v>
      </c>
      <c r="AE266" s="1">
        <v>204.1</v>
      </c>
      <c r="AF266" s="1">
        <v>214.87</v>
      </c>
      <c r="AG266" s="1">
        <v>194</v>
      </c>
      <c r="AI266" s="1">
        <v>242.73</v>
      </c>
      <c r="AJ266" s="1">
        <v>204.18</v>
      </c>
      <c r="AK266" s="1">
        <v>204.04</v>
      </c>
      <c r="AL266" s="1">
        <v>200</v>
      </c>
      <c r="AM266" s="1">
        <v>232.17</v>
      </c>
      <c r="AN266" s="1">
        <v>211.51</v>
      </c>
      <c r="AO266" s="1">
        <v>181.4</v>
      </c>
      <c r="AQ266" s="1">
        <v>217.9</v>
      </c>
      <c r="AR266" s="1">
        <v>212.763</v>
      </c>
      <c r="AS266" s="1">
        <v>205.96</v>
      </c>
      <c r="AT266" s="1">
        <v>200.18</v>
      </c>
      <c r="AU266" s="1">
        <f t="shared" si="12"/>
        <v>206.51374285714286</v>
      </c>
      <c r="AV266" s="1">
        <f t="shared" si="13"/>
        <v>242.73</v>
      </c>
      <c r="AW266" s="1">
        <f t="shared" si="14"/>
        <v>181.4</v>
      </c>
      <c r="AX266" s="2"/>
      <c r="AY266" s="2"/>
      <c r="AZ266" s="2"/>
      <c r="BA266" s="2"/>
      <c r="BB266" s="2"/>
    </row>
    <row r="267" spans="1:54" s="1" customFormat="1" ht="18" customHeight="1">
      <c r="A267" s="7" t="s">
        <v>282</v>
      </c>
      <c r="B267" s="1" t="s">
        <v>10</v>
      </c>
      <c r="C267" s="1" t="s">
        <v>31</v>
      </c>
      <c r="D267" s="1">
        <v>7</v>
      </c>
      <c r="E267" s="7" t="s">
        <v>451</v>
      </c>
      <c r="G267" s="1">
        <v>110.8</v>
      </c>
      <c r="H267" s="1">
        <v>106.23</v>
      </c>
      <c r="I267" s="1">
        <v>113.99</v>
      </c>
      <c r="J267" s="1">
        <v>110.88</v>
      </c>
      <c r="K267" s="1">
        <v>111.31</v>
      </c>
      <c r="L267" s="1">
        <v>110.88</v>
      </c>
      <c r="M267" s="1">
        <v>120.52</v>
      </c>
      <c r="N267" s="1">
        <v>112.04</v>
      </c>
      <c r="O267" s="1">
        <v>110.86</v>
      </c>
      <c r="P267" s="1">
        <v>110.86</v>
      </c>
      <c r="Q267" s="1">
        <v>109.29</v>
      </c>
      <c r="R267" s="1">
        <v>110.97</v>
      </c>
      <c r="S267" s="1">
        <v>120.52</v>
      </c>
      <c r="T267" s="1">
        <v>112.04</v>
      </c>
      <c r="V267" s="1">
        <v>120.47</v>
      </c>
      <c r="X267" s="1">
        <v>110.88</v>
      </c>
      <c r="Z267" s="1">
        <v>118.86</v>
      </c>
      <c r="AB267" s="1">
        <v>118.097</v>
      </c>
      <c r="AC267" s="1">
        <v>110.88</v>
      </c>
      <c r="AD267" s="1">
        <v>112.04</v>
      </c>
      <c r="AE267" s="1">
        <v>112.22</v>
      </c>
      <c r="AF267" s="1">
        <v>113.22</v>
      </c>
      <c r="AG267" s="1">
        <v>110.83</v>
      </c>
      <c r="AI267" s="1">
        <v>111.66</v>
      </c>
      <c r="AJ267" s="1">
        <v>112.22</v>
      </c>
      <c r="AK267" s="1">
        <v>109.77</v>
      </c>
      <c r="AL267" s="1">
        <v>114</v>
      </c>
      <c r="AN267" s="1">
        <v>111.02</v>
      </c>
      <c r="AO267" s="1">
        <v>120.52</v>
      </c>
      <c r="AQ267" s="1">
        <v>118.3</v>
      </c>
      <c r="AR267" s="1">
        <v>110.88</v>
      </c>
      <c r="AS267" s="1">
        <v>115.63</v>
      </c>
      <c r="AU267" s="1">
        <f t="shared" si="12"/>
        <v>113.20896874999998</v>
      </c>
      <c r="AV267" s="1">
        <f t="shared" si="13"/>
        <v>120.52</v>
      </c>
      <c r="AW267" s="1">
        <f t="shared" si="14"/>
        <v>106.23</v>
      </c>
      <c r="AX267" s="2"/>
      <c r="AY267" s="2"/>
      <c r="AZ267" s="2"/>
      <c r="BA267" s="2"/>
      <c r="BB267" s="2"/>
    </row>
    <row r="268" spans="1:54" s="1" customFormat="1" ht="18" customHeight="1">
      <c r="A268" s="7" t="s">
        <v>54</v>
      </c>
      <c r="B268" s="1" t="s">
        <v>13</v>
      </c>
      <c r="C268" s="1" t="s">
        <v>160</v>
      </c>
      <c r="D268" s="1">
        <v>1</v>
      </c>
      <c r="E268" s="7" t="s">
        <v>446</v>
      </c>
      <c r="F268" s="1">
        <v>305</v>
      </c>
      <c r="G268" s="1">
        <v>312.8</v>
      </c>
      <c r="I268" s="1">
        <v>324.786</v>
      </c>
      <c r="J268" s="1">
        <v>306.48</v>
      </c>
      <c r="K268" s="1">
        <v>309.46</v>
      </c>
      <c r="M268" s="1">
        <v>330</v>
      </c>
      <c r="N268" s="1">
        <v>317.09</v>
      </c>
      <c r="O268" s="1">
        <v>301.98</v>
      </c>
      <c r="P268" s="1">
        <v>319.11</v>
      </c>
      <c r="Q268" s="1">
        <v>303.06</v>
      </c>
      <c r="R268" s="1">
        <v>318</v>
      </c>
      <c r="S268" s="1">
        <v>325</v>
      </c>
      <c r="T268" s="1">
        <v>294.15</v>
      </c>
      <c r="U268" s="1">
        <v>317.09</v>
      </c>
      <c r="V268" s="1">
        <v>330.43</v>
      </c>
      <c r="X268" s="1">
        <v>324</v>
      </c>
      <c r="Y268" s="1" t="s">
        <v>882</v>
      </c>
      <c r="Z268" s="1">
        <v>314.78</v>
      </c>
      <c r="AA268" s="1">
        <v>305</v>
      </c>
      <c r="AB268" s="1">
        <v>324.5</v>
      </c>
      <c r="AC268" s="1">
        <v>306.48</v>
      </c>
      <c r="AD268" s="1">
        <v>313.5</v>
      </c>
      <c r="AE268" s="1">
        <v>315.5</v>
      </c>
      <c r="AF268" s="1">
        <v>313.5</v>
      </c>
      <c r="AG268" s="1">
        <v>325.99</v>
      </c>
      <c r="AI268" s="1">
        <v>338</v>
      </c>
      <c r="AJ268" s="1">
        <v>316.1</v>
      </c>
      <c r="AK268" s="1">
        <v>317.09</v>
      </c>
      <c r="AL268" s="1">
        <v>315</v>
      </c>
      <c r="AM268" s="1">
        <v>330.43</v>
      </c>
      <c r="AN268" s="1">
        <v>305</v>
      </c>
      <c r="AO268" s="1">
        <v>313</v>
      </c>
      <c r="AP268" s="1" t="s">
        <v>882</v>
      </c>
      <c r="AQ268" s="1">
        <v>322</v>
      </c>
      <c r="AR268" s="1">
        <v>317.018</v>
      </c>
      <c r="AS268" s="1">
        <v>296.96</v>
      </c>
      <c r="AU268" s="1">
        <f t="shared" si="12"/>
        <v>315.53776470588235</v>
      </c>
      <c r="AV268" s="1">
        <f t="shared" si="13"/>
        <v>338</v>
      </c>
      <c r="AW268" s="1">
        <f t="shared" si="14"/>
        <v>294.15</v>
      </c>
      <c r="AX268" s="2"/>
      <c r="AY268" s="2"/>
      <c r="AZ268" s="2"/>
      <c r="BA268" s="2"/>
      <c r="BB268" s="2"/>
    </row>
    <row r="269" spans="1:54" s="1" customFormat="1" ht="18" customHeight="1">
      <c r="A269" s="7" t="s">
        <v>54</v>
      </c>
      <c r="B269" s="1" t="s">
        <v>13</v>
      </c>
      <c r="C269" s="1" t="s">
        <v>160</v>
      </c>
      <c r="D269" s="1">
        <v>1</v>
      </c>
      <c r="E269" s="7" t="s">
        <v>56</v>
      </c>
      <c r="F269" s="1">
        <v>245.9</v>
      </c>
      <c r="G269" s="1">
        <v>232</v>
      </c>
      <c r="H269" s="1">
        <v>229.76</v>
      </c>
      <c r="I269" s="1">
        <v>267.2</v>
      </c>
      <c r="J269" s="1">
        <v>242.64</v>
      </c>
      <c r="K269" s="1">
        <v>234.24</v>
      </c>
      <c r="L269" s="1">
        <v>236</v>
      </c>
      <c r="M269" s="1">
        <v>275</v>
      </c>
      <c r="N269" s="1">
        <v>245</v>
      </c>
      <c r="O269" s="1">
        <v>229.76</v>
      </c>
      <c r="P269" s="1">
        <v>244.14</v>
      </c>
      <c r="Q269" s="1">
        <v>233.42</v>
      </c>
      <c r="R269" s="1">
        <v>247.38</v>
      </c>
      <c r="S269" s="1">
        <v>270</v>
      </c>
      <c r="T269" s="1">
        <v>245</v>
      </c>
      <c r="U269" s="1">
        <v>236</v>
      </c>
      <c r="V269" s="1">
        <v>267.2</v>
      </c>
      <c r="X269" s="1">
        <v>232</v>
      </c>
      <c r="Y269" s="1" t="s">
        <v>882</v>
      </c>
      <c r="Z269" s="1">
        <v>236.5</v>
      </c>
      <c r="AA269" s="1">
        <v>249.65</v>
      </c>
      <c r="AB269" s="1">
        <v>245</v>
      </c>
      <c r="AC269" s="1">
        <v>242.44</v>
      </c>
      <c r="AD269" s="1">
        <v>244</v>
      </c>
      <c r="AE269" s="1">
        <v>234.7</v>
      </c>
      <c r="AF269" s="1">
        <v>267.8957</v>
      </c>
      <c r="AG269" s="1">
        <v>236</v>
      </c>
      <c r="AI269" s="1">
        <v>272</v>
      </c>
      <c r="AJ269" s="1">
        <v>234.73</v>
      </c>
      <c r="AK269" s="1">
        <v>236.5</v>
      </c>
      <c r="AL269" s="1">
        <v>236.5</v>
      </c>
      <c r="AM269" s="1">
        <v>290.43</v>
      </c>
      <c r="AN269" s="1">
        <v>263.75</v>
      </c>
      <c r="AO269" s="1">
        <v>234.8</v>
      </c>
      <c r="AQ269" s="1">
        <v>269.9</v>
      </c>
      <c r="AR269" s="1">
        <v>252.62</v>
      </c>
      <c r="AS269" s="1">
        <v>242.94</v>
      </c>
      <c r="AT269" s="1">
        <v>249.65</v>
      </c>
      <c r="AU269" s="1">
        <f t="shared" si="12"/>
        <v>247.36880270270274</v>
      </c>
      <c r="AV269" s="1">
        <f t="shared" si="13"/>
        <v>290.43</v>
      </c>
      <c r="AW269" s="1">
        <f t="shared" si="14"/>
        <v>229.76</v>
      </c>
      <c r="AX269" s="2"/>
      <c r="AY269" s="2"/>
      <c r="AZ269" s="2"/>
      <c r="BA269" s="2"/>
      <c r="BB269" s="2"/>
    </row>
    <row r="270" spans="1:54" s="1" customFormat="1" ht="18" customHeight="1">
      <c r="A270" s="7" t="s">
        <v>54</v>
      </c>
      <c r="B270" s="1" t="s">
        <v>13</v>
      </c>
      <c r="C270" s="1" t="s">
        <v>168</v>
      </c>
      <c r="D270" s="1">
        <v>1</v>
      </c>
      <c r="E270" s="7" t="s">
        <v>446</v>
      </c>
      <c r="F270" s="1">
        <v>385.218</v>
      </c>
      <c r="G270" s="1">
        <v>365.2</v>
      </c>
      <c r="I270" s="1">
        <v>385.22</v>
      </c>
      <c r="J270" s="1">
        <v>361.761</v>
      </c>
      <c r="K270" s="1">
        <v>366.27</v>
      </c>
      <c r="L270" s="1">
        <v>363.26</v>
      </c>
      <c r="M270" s="1">
        <v>385.21</v>
      </c>
      <c r="N270" s="1">
        <v>377</v>
      </c>
      <c r="O270" s="1">
        <v>373.28</v>
      </c>
      <c r="P270" s="1">
        <v>371.89</v>
      </c>
      <c r="Q270" s="1">
        <v>368.32</v>
      </c>
      <c r="R270" s="1">
        <v>375.09</v>
      </c>
      <c r="S270" s="1">
        <v>385.21</v>
      </c>
      <c r="T270" s="1">
        <v>364.97</v>
      </c>
      <c r="U270" s="1">
        <v>381.42</v>
      </c>
      <c r="V270" s="1">
        <v>385.217</v>
      </c>
      <c r="X270" s="1">
        <v>383</v>
      </c>
      <c r="Y270" s="1" t="s">
        <v>882</v>
      </c>
      <c r="Z270" s="1">
        <v>372.15</v>
      </c>
      <c r="AA270" s="1">
        <v>364.45</v>
      </c>
      <c r="AB270" s="1">
        <v>377</v>
      </c>
      <c r="AC270" s="1">
        <v>361.76</v>
      </c>
      <c r="AD270" s="1">
        <v>372.16</v>
      </c>
      <c r="AE270" s="1">
        <v>376</v>
      </c>
      <c r="AF270" s="1">
        <v>372.4348</v>
      </c>
      <c r="AG270" s="1">
        <v>373.33</v>
      </c>
      <c r="AI270" s="1">
        <v>394.9</v>
      </c>
      <c r="AJ270" s="1">
        <v>377.7</v>
      </c>
      <c r="AK270" s="1">
        <v>379.99</v>
      </c>
      <c r="AL270" s="1">
        <v>372.5</v>
      </c>
      <c r="AM270" s="1">
        <v>385.22</v>
      </c>
      <c r="AN270" s="1">
        <v>364.45</v>
      </c>
      <c r="AO270" s="1">
        <v>365.9</v>
      </c>
      <c r="AQ270" s="1">
        <v>375</v>
      </c>
      <c r="AR270" s="1">
        <v>379.072</v>
      </c>
      <c r="AS270" s="1">
        <v>370.36</v>
      </c>
      <c r="AU270" s="1">
        <f t="shared" si="12"/>
        <v>374.62608</v>
      </c>
      <c r="AV270" s="1">
        <f t="shared" si="13"/>
        <v>394.9</v>
      </c>
      <c r="AW270" s="1">
        <f t="shared" si="14"/>
        <v>361.76</v>
      </c>
      <c r="AX270" s="2"/>
      <c r="AY270" s="2"/>
      <c r="AZ270" s="2"/>
      <c r="BA270" s="2"/>
      <c r="BB270" s="2"/>
    </row>
    <row r="271" spans="1:54" s="1" customFormat="1" ht="18" customHeight="1">
      <c r="A271" s="7" t="s">
        <v>54</v>
      </c>
      <c r="B271" s="1" t="s">
        <v>13</v>
      </c>
      <c r="C271" s="1" t="s">
        <v>331</v>
      </c>
      <c r="D271" s="1">
        <v>1</v>
      </c>
      <c r="E271" s="7" t="s">
        <v>446</v>
      </c>
      <c r="F271" s="1">
        <v>54.66</v>
      </c>
      <c r="G271" s="1">
        <v>54.28</v>
      </c>
      <c r="I271" s="1">
        <v>55.391</v>
      </c>
      <c r="J271" s="1">
        <v>54.842</v>
      </c>
      <c r="N271" s="1">
        <v>55.3</v>
      </c>
      <c r="O271" s="1">
        <v>54.94</v>
      </c>
      <c r="Q271" s="1">
        <v>54.84</v>
      </c>
      <c r="R271" s="1">
        <v>52.28</v>
      </c>
      <c r="T271" s="1">
        <v>54</v>
      </c>
      <c r="U271" s="1">
        <v>55.39</v>
      </c>
      <c r="V271" s="1">
        <v>55.391</v>
      </c>
      <c r="X271" s="1">
        <v>55.39</v>
      </c>
      <c r="AE271" s="1">
        <v>54.9</v>
      </c>
      <c r="AF271" s="1">
        <v>54.95</v>
      </c>
      <c r="AI271" s="1">
        <v>56</v>
      </c>
      <c r="AJ271" s="1">
        <v>55.3</v>
      </c>
      <c r="AL271" s="1">
        <v>55.39</v>
      </c>
      <c r="AM271" s="1">
        <v>55.39</v>
      </c>
      <c r="AO271" s="1">
        <v>55.3</v>
      </c>
      <c r="AQ271" s="1">
        <v>54.97</v>
      </c>
      <c r="AS271" s="1">
        <v>54.17</v>
      </c>
      <c r="AU271" s="1">
        <f t="shared" si="12"/>
        <v>54.90828571428572</v>
      </c>
      <c r="AV271" s="1">
        <f t="shared" si="13"/>
        <v>56</v>
      </c>
      <c r="AW271" s="1">
        <f t="shared" si="14"/>
        <v>52.28</v>
      </c>
      <c r="AX271" s="2"/>
      <c r="AY271" s="2"/>
      <c r="AZ271" s="2"/>
      <c r="BA271" s="2"/>
      <c r="BB271" s="2"/>
    </row>
    <row r="272" spans="1:54" s="1" customFormat="1" ht="18" customHeight="1">
      <c r="A272" s="7" t="s">
        <v>54</v>
      </c>
      <c r="B272" s="1" t="s">
        <v>13</v>
      </c>
      <c r="C272" s="1" t="s">
        <v>77</v>
      </c>
      <c r="D272" s="1">
        <v>1</v>
      </c>
      <c r="E272" s="7" t="s">
        <v>446</v>
      </c>
      <c r="F272" s="1">
        <v>93.914</v>
      </c>
      <c r="G272" s="1">
        <v>92.03</v>
      </c>
      <c r="I272" s="1">
        <v>92.308</v>
      </c>
      <c r="J272" s="1">
        <v>92.124</v>
      </c>
      <c r="M272" s="1">
        <v>93.5</v>
      </c>
      <c r="N272" s="1">
        <v>93.5</v>
      </c>
      <c r="O272" s="1">
        <v>91.98</v>
      </c>
      <c r="P272" s="1">
        <v>93.35</v>
      </c>
      <c r="Q272" s="1">
        <v>92.14</v>
      </c>
      <c r="R272" s="1">
        <v>92.2</v>
      </c>
      <c r="S272" s="1">
        <v>93.91</v>
      </c>
      <c r="U272" s="1">
        <v>93.91</v>
      </c>
      <c r="X272" s="1">
        <v>93.91</v>
      </c>
      <c r="AD272" s="1">
        <v>91.47</v>
      </c>
      <c r="AF272" s="1">
        <v>91.47</v>
      </c>
      <c r="AI272" s="1">
        <v>95</v>
      </c>
      <c r="AJ272" s="1">
        <v>93.7</v>
      </c>
      <c r="AK272" s="1">
        <v>93.9</v>
      </c>
      <c r="AL272" s="1">
        <v>93.9</v>
      </c>
      <c r="AM272" s="1">
        <v>93.91</v>
      </c>
      <c r="AN272" s="1">
        <v>89</v>
      </c>
      <c r="AO272" s="1">
        <v>90</v>
      </c>
      <c r="AQ272" s="1">
        <v>93.7</v>
      </c>
      <c r="AR272" s="1">
        <v>92.779</v>
      </c>
      <c r="AS272" s="1">
        <v>90.08</v>
      </c>
      <c r="AU272" s="1">
        <f t="shared" si="12"/>
        <v>92.70740000000002</v>
      </c>
      <c r="AV272" s="1">
        <f t="shared" si="13"/>
        <v>95</v>
      </c>
      <c r="AW272" s="1">
        <f t="shared" si="14"/>
        <v>89</v>
      </c>
      <c r="AX272" s="2"/>
      <c r="AY272" s="2"/>
      <c r="AZ272" s="2"/>
      <c r="BA272" s="2"/>
      <c r="BB272" s="2"/>
    </row>
    <row r="273" spans="1:54" s="1" customFormat="1" ht="18" customHeight="1">
      <c r="A273" s="7" t="s">
        <v>54</v>
      </c>
      <c r="B273" s="1" t="s">
        <v>13</v>
      </c>
      <c r="C273" s="1" t="s">
        <v>338</v>
      </c>
      <c r="D273" s="1">
        <v>1</v>
      </c>
      <c r="E273" s="7" t="s">
        <v>446</v>
      </c>
      <c r="F273" s="1">
        <v>654.93</v>
      </c>
      <c r="I273" s="1">
        <v>679</v>
      </c>
      <c r="J273" s="1">
        <v>654.297</v>
      </c>
      <c r="K273" s="1">
        <v>643.63</v>
      </c>
      <c r="Q273" s="1">
        <v>645.18</v>
      </c>
      <c r="U273" s="1">
        <v>655.65</v>
      </c>
      <c r="X273" s="1">
        <v>624.8</v>
      </c>
      <c r="Z273" s="1">
        <v>630</v>
      </c>
      <c r="AI273" s="1">
        <v>656</v>
      </c>
      <c r="AJ273" s="1">
        <v>655.6</v>
      </c>
      <c r="AL273" s="1">
        <v>632.27</v>
      </c>
      <c r="AM273" s="1">
        <v>679</v>
      </c>
      <c r="AO273" s="1">
        <v>622</v>
      </c>
      <c r="AS273" s="1">
        <v>637.3</v>
      </c>
      <c r="AU273" s="1">
        <f t="shared" si="12"/>
        <v>647.8326428571428</v>
      </c>
      <c r="AV273" s="1">
        <f t="shared" si="13"/>
        <v>679</v>
      </c>
      <c r="AW273" s="1">
        <f t="shared" si="14"/>
        <v>622</v>
      </c>
      <c r="AX273" s="2"/>
      <c r="AY273" s="2"/>
      <c r="AZ273" s="2"/>
      <c r="BA273" s="2"/>
      <c r="BB273" s="2"/>
    </row>
    <row r="274" spans="1:54" s="1" customFormat="1" ht="18" customHeight="1">
      <c r="A274" s="7" t="s">
        <v>54</v>
      </c>
      <c r="B274" s="1" t="s">
        <v>13</v>
      </c>
      <c r="C274" s="1" t="s">
        <v>393</v>
      </c>
      <c r="D274" s="1">
        <v>1</v>
      </c>
      <c r="E274" s="7" t="s">
        <v>446</v>
      </c>
      <c r="F274" s="1">
        <v>109.74</v>
      </c>
      <c r="G274" s="1">
        <v>108.22</v>
      </c>
      <c r="J274" s="1">
        <v>109.275</v>
      </c>
      <c r="N274" s="1">
        <v>110</v>
      </c>
      <c r="Q274" s="1">
        <v>109.62</v>
      </c>
      <c r="R274" s="1">
        <v>110</v>
      </c>
      <c r="U274" s="1">
        <v>110.43</v>
      </c>
      <c r="X274" s="1">
        <v>110.43</v>
      </c>
      <c r="AF274" s="1">
        <v>108.4348</v>
      </c>
      <c r="AL274" s="1">
        <v>110</v>
      </c>
      <c r="AM274" s="1">
        <v>110.43</v>
      </c>
      <c r="AO274" s="1">
        <v>110.4</v>
      </c>
      <c r="AQ274" s="1">
        <v>109.9</v>
      </c>
      <c r="AS274" s="1">
        <v>110.4</v>
      </c>
      <c r="AU274" s="1">
        <f t="shared" si="12"/>
        <v>109.80570000000003</v>
      </c>
      <c r="AV274" s="1">
        <f t="shared" si="13"/>
        <v>110.43</v>
      </c>
      <c r="AW274" s="1">
        <f t="shared" si="14"/>
        <v>108.22</v>
      </c>
      <c r="AX274" s="2"/>
      <c r="AY274" s="2"/>
      <c r="AZ274" s="2"/>
      <c r="BA274" s="2"/>
      <c r="BB274" s="2"/>
    </row>
    <row r="275" spans="1:54" s="1" customFormat="1" ht="18" customHeight="1">
      <c r="A275" s="7" t="s">
        <v>368</v>
      </c>
      <c r="B275" s="1" t="s">
        <v>13</v>
      </c>
      <c r="C275" s="1" t="s">
        <v>314</v>
      </c>
      <c r="D275" s="1">
        <v>1</v>
      </c>
      <c r="E275" s="7" t="s">
        <v>442</v>
      </c>
      <c r="I275" s="1">
        <v>115</v>
      </c>
      <c r="O275" s="1">
        <v>116</v>
      </c>
      <c r="S275" s="1">
        <v>116</v>
      </c>
      <c r="T275" s="1">
        <v>116</v>
      </c>
      <c r="X275" s="1">
        <v>116</v>
      </c>
      <c r="Y275" s="1" t="s">
        <v>882</v>
      </c>
      <c r="AA275" s="1">
        <v>116</v>
      </c>
      <c r="AB275" s="1">
        <v>120</v>
      </c>
      <c r="AG275" s="1">
        <v>116</v>
      </c>
      <c r="AH275" s="1">
        <v>115.99</v>
      </c>
      <c r="AM275" s="1" t="s">
        <v>882</v>
      </c>
      <c r="AO275" s="1">
        <v>118</v>
      </c>
      <c r="AQ275" s="1">
        <v>115.99</v>
      </c>
      <c r="AS275" s="1">
        <v>116</v>
      </c>
      <c r="AU275" s="1">
        <f t="shared" si="12"/>
        <v>116.415</v>
      </c>
      <c r="AV275" s="1">
        <f t="shared" si="13"/>
        <v>120</v>
      </c>
      <c r="AW275" s="1">
        <f t="shared" si="14"/>
        <v>115</v>
      </c>
      <c r="AX275" s="2"/>
      <c r="AY275" s="2"/>
      <c r="AZ275" s="2"/>
      <c r="BA275" s="2"/>
      <c r="BB275" s="2"/>
    </row>
    <row r="276" spans="1:54" s="1" customFormat="1" ht="18" customHeight="1">
      <c r="A276" s="7" t="s">
        <v>256</v>
      </c>
      <c r="B276" s="1" t="s">
        <v>13</v>
      </c>
      <c r="C276" s="1" t="s">
        <v>366</v>
      </c>
      <c r="D276" s="1">
        <v>1</v>
      </c>
      <c r="E276" s="7" t="s">
        <v>446</v>
      </c>
      <c r="G276" s="1">
        <v>336.94</v>
      </c>
      <c r="K276" s="1">
        <v>349.04</v>
      </c>
      <c r="S276" s="1">
        <v>390.43</v>
      </c>
      <c r="U276" s="1">
        <v>366.56</v>
      </c>
      <c r="X276" s="1">
        <v>336.94</v>
      </c>
      <c r="AO276" s="1">
        <v>341</v>
      </c>
      <c r="AS276" s="1">
        <v>348.98</v>
      </c>
      <c r="AU276" s="1">
        <f t="shared" si="12"/>
        <v>352.84142857142854</v>
      </c>
      <c r="AV276" s="1">
        <f t="shared" si="13"/>
        <v>390.43</v>
      </c>
      <c r="AW276" s="1">
        <f t="shared" si="14"/>
        <v>336.94</v>
      </c>
      <c r="AX276" s="2"/>
      <c r="AY276" s="2"/>
      <c r="AZ276" s="2"/>
      <c r="BA276" s="2"/>
      <c r="BB276" s="2"/>
    </row>
    <row r="277" spans="1:54" s="1" customFormat="1" ht="18" customHeight="1">
      <c r="A277" s="7" t="s">
        <v>383</v>
      </c>
      <c r="B277" s="1" t="s">
        <v>10</v>
      </c>
      <c r="C277" s="1" t="s">
        <v>384</v>
      </c>
      <c r="D277" s="1">
        <v>10</v>
      </c>
      <c r="E277" s="7" t="s">
        <v>92</v>
      </c>
      <c r="F277" s="1">
        <v>29.9</v>
      </c>
      <c r="G277" s="1">
        <v>30</v>
      </c>
      <c r="J277" s="1">
        <v>29.89</v>
      </c>
      <c r="K277" s="1">
        <v>30.23</v>
      </c>
      <c r="L277" s="1">
        <v>30.06</v>
      </c>
      <c r="M277" s="1">
        <v>31.1</v>
      </c>
      <c r="N277" s="1">
        <v>30.99</v>
      </c>
      <c r="O277" s="1">
        <v>30.44</v>
      </c>
      <c r="P277" s="1">
        <v>31.64</v>
      </c>
      <c r="Q277" s="1">
        <v>30.9</v>
      </c>
      <c r="R277" s="1">
        <v>30.81</v>
      </c>
      <c r="S277" s="1">
        <v>32.02</v>
      </c>
      <c r="T277" s="1">
        <v>29.69</v>
      </c>
      <c r="U277" s="1">
        <v>31.22</v>
      </c>
      <c r="Z277" s="1">
        <v>31.1</v>
      </c>
      <c r="AA277" s="1">
        <v>30.06</v>
      </c>
      <c r="AB277" s="1">
        <v>32</v>
      </c>
      <c r="AC277" s="1">
        <v>29.89</v>
      </c>
      <c r="AD277" s="1">
        <v>31.16</v>
      </c>
      <c r="AE277" s="1">
        <v>30.83</v>
      </c>
      <c r="AF277" s="1">
        <v>31.16</v>
      </c>
      <c r="AG277" s="1">
        <v>30.58</v>
      </c>
      <c r="AI277" s="1">
        <v>31</v>
      </c>
      <c r="AJ277" s="1">
        <v>30.83</v>
      </c>
      <c r="AK277" s="1">
        <v>30</v>
      </c>
      <c r="AL277" s="1">
        <v>31.11</v>
      </c>
      <c r="AN277" s="1">
        <v>30.06</v>
      </c>
      <c r="AO277" s="1">
        <v>30</v>
      </c>
      <c r="AQ277" s="1">
        <v>32</v>
      </c>
      <c r="AR277" s="1">
        <v>30.99</v>
      </c>
      <c r="AS277" s="1">
        <v>29.76</v>
      </c>
      <c r="AU277" s="1">
        <f t="shared" si="12"/>
        <v>30.690967741935484</v>
      </c>
      <c r="AV277" s="1">
        <f t="shared" si="13"/>
        <v>32.02</v>
      </c>
      <c r="AW277" s="1">
        <f t="shared" si="14"/>
        <v>29.69</v>
      </c>
      <c r="AX277" s="2"/>
      <c r="AY277" s="2"/>
      <c r="AZ277" s="2"/>
      <c r="BA277" s="2"/>
      <c r="BB277" s="2"/>
    </row>
    <row r="278" spans="1:54" s="1" customFormat="1" ht="18" customHeight="1">
      <c r="A278" s="7" t="s">
        <v>256</v>
      </c>
      <c r="B278" s="1" t="s">
        <v>13</v>
      </c>
      <c r="C278" s="1" t="s">
        <v>376</v>
      </c>
      <c r="D278" s="1">
        <v>1</v>
      </c>
      <c r="E278" s="7" t="s">
        <v>446</v>
      </c>
      <c r="G278" s="1">
        <v>420</v>
      </c>
      <c r="K278" s="1">
        <v>447.13</v>
      </c>
      <c r="L278" s="1">
        <v>453.43</v>
      </c>
      <c r="O278" s="1">
        <v>453.88</v>
      </c>
      <c r="P278" s="1">
        <v>447.35</v>
      </c>
      <c r="Q278" s="1">
        <v>434.38</v>
      </c>
      <c r="R278" s="1">
        <v>458.8</v>
      </c>
      <c r="S278" s="1">
        <v>449.56</v>
      </c>
      <c r="U278" s="1">
        <v>451</v>
      </c>
      <c r="X278" s="1">
        <v>430.65</v>
      </c>
      <c r="Y278" s="1" t="s">
        <v>882</v>
      </c>
      <c r="AC278" s="1">
        <v>430</v>
      </c>
      <c r="AD278" s="1">
        <v>447.09</v>
      </c>
      <c r="AI278" s="1">
        <v>454.8</v>
      </c>
      <c r="AK278" s="1">
        <v>443</v>
      </c>
      <c r="AO278" s="1">
        <v>445</v>
      </c>
      <c r="AQ278" s="1">
        <v>466</v>
      </c>
      <c r="AS278" s="1">
        <v>454.41</v>
      </c>
      <c r="AU278" s="1">
        <f t="shared" si="12"/>
        <v>446.26352941176475</v>
      </c>
      <c r="AV278" s="1">
        <f t="shared" si="13"/>
        <v>466</v>
      </c>
      <c r="AW278" s="1">
        <f t="shared" si="14"/>
        <v>420</v>
      </c>
      <c r="AX278" s="2"/>
      <c r="AY278" s="2"/>
      <c r="AZ278" s="2"/>
      <c r="BA278" s="2"/>
      <c r="BB278" s="2"/>
    </row>
    <row r="279" spans="1:54" s="1" customFormat="1" ht="18" customHeight="1">
      <c r="A279" s="7" t="s">
        <v>256</v>
      </c>
      <c r="B279" s="1" t="s">
        <v>13</v>
      </c>
      <c r="C279" s="1" t="s">
        <v>337</v>
      </c>
      <c r="D279" s="1">
        <v>1</v>
      </c>
      <c r="E279" s="7" t="s">
        <v>446</v>
      </c>
      <c r="G279" s="1">
        <v>588</v>
      </c>
      <c r="M279" s="1">
        <v>667</v>
      </c>
      <c r="Q279" s="1">
        <v>647.48</v>
      </c>
      <c r="X279" s="1">
        <v>588</v>
      </c>
      <c r="AB279" s="1">
        <v>666</v>
      </c>
      <c r="AO279" s="1">
        <v>607</v>
      </c>
      <c r="AU279" s="1">
        <f t="shared" si="12"/>
        <v>627.2466666666667</v>
      </c>
      <c r="AV279" s="1">
        <f t="shared" si="13"/>
        <v>667</v>
      </c>
      <c r="AW279" s="1">
        <f t="shared" si="14"/>
        <v>588</v>
      </c>
      <c r="AX279" s="2"/>
      <c r="AY279" s="2"/>
      <c r="AZ279" s="2"/>
      <c r="BA279" s="2"/>
      <c r="BB279" s="2"/>
    </row>
    <row r="280" spans="1:54" s="1" customFormat="1" ht="18" customHeight="1">
      <c r="A280" s="7" t="s">
        <v>256</v>
      </c>
      <c r="B280" s="1" t="s">
        <v>13</v>
      </c>
      <c r="C280" s="1" t="s">
        <v>257</v>
      </c>
      <c r="D280" s="1">
        <v>1</v>
      </c>
      <c r="E280" s="7" t="s">
        <v>446</v>
      </c>
      <c r="G280" s="1">
        <v>727.83</v>
      </c>
      <c r="K280" s="1">
        <v>735.34</v>
      </c>
      <c r="M280" s="1">
        <v>855</v>
      </c>
      <c r="O280" s="1">
        <v>750.16</v>
      </c>
      <c r="P280" s="1">
        <v>758.25</v>
      </c>
      <c r="Q280" s="1">
        <v>746.06</v>
      </c>
      <c r="R280" s="1">
        <v>758</v>
      </c>
      <c r="S280" s="1">
        <v>805</v>
      </c>
      <c r="T280" s="1">
        <v>735.44</v>
      </c>
      <c r="U280" s="1">
        <v>762.15</v>
      </c>
      <c r="V280" s="1">
        <v>768.26</v>
      </c>
      <c r="X280" s="1">
        <v>729.63</v>
      </c>
      <c r="Y280" s="1" t="s">
        <v>882</v>
      </c>
      <c r="Z280" s="1">
        <v>766</v>
      </c>
      <c r="AB280" s="1">
        <v>795</v>
      </c>
      <c r="AC280" s="1">
        <v>690</v>
      </c>
      <c r="AD280" s="1">
        <v>751.2</v>
      </c>
      <c r="AI280" s="1">
        <v>779</v>
      </c>
      <c r="AK280" s="1">
        <v>751</v>
      </c>
      <c r="AN280" s="1">
        <v>697.5</v>
      </c>
      <c r="AO280" s="1">
        <v>751</v>
      </c>
      <c r="AQ280" s="1">
        <v>789</v>
      </c>
      <c r="AU280" s="1">
        <f t="shared" si="12"/>
        <v>757.1819047619048</v>
      </c>
      <c r="AV280" s="1">
        <f t="shared" si="13"/>
        <v>855</v>
      </c>
      <c r="AW280" s="1">
        <f t="shared" si="14"/>
        <v>690</v>
      </c>
      <c r="AX280" s="2"/>
      <c r="AY280" s="2"/>
      <c r="AZ280" s="2"/>
      <c r="BA280" s="2"/>
      <c r="BB280" s="2"/>
    </row>
    <row r="281" spans="1:54" s="1" customFormat="1" ht="18" customHeight="1">
      <c r="A281" s="7" t="s">
        <v>291</v>
      </c>
      <c r="B281" s="1" t="s">
        <v>13</v>
      </c>
      <c r="C281" s="1" t="s">
        <v>385</v>
      </c>
      <c r="D281" s="1">
        <v>1</v>
      </c>
      <c r="E281" s="7" t="s">
        <v>290</v>
      </c>
      <c r="F281" s="1">
        <v>302.57</v>
      </c>
      <c r="I281" s="1">
        <v>292</v>
      </c>
      <c r="J281" s="1">
        <v>289.061</v>
      </c>
      <c r="N281" s="1">
        <v>292</v>
      </c>
      <c r="O281" s="1">
        <v>289</v>
      </c>
      <c r="X281" s="1">
        <v>292.7</v>
      </c>
      <c r="Y281" s="1" t="s">
        <v>882</v>
      </c>
      <c r="AC281" s="1">
        <v>322</v>
      </c>
      <c r="AD281" s="1">
        <v>323</v>
      </c>
      <c r="AE281" s="1">
        <v>324.99</v>
      </c>
      <c r="AG281" s="1">
        <v>276.43</v>
      </c>
      <c r="AJ281" s="1">
        <v>325</v>
      </c>
      <c r="AL281" s="1">
        <v>292</v>
      </c>
      <c r="AN281" s="1">
        <v>303.03</v>
      </c>
      <c r="AR281" s="1">
        <v>317.8</v>
      </c>
      <c r="AS281" s="1">
        <v>298</v>
      </c>
      <c r="AU281" s="1">
        <f t="shared" si="12"/>
        <v>302.63873333333333</v>
      </c>
      <c r="AV281" s="1">
        <f t="shared" si="13"/>
        <v>325</v>
      </c>
      <c r="AW281" s="1">
        <f t="shared" si="14"/>
        <v>276.43</v>
      </c>
      <c r="AX281" s="2"/>
      <c r="AY281" s="2"/>
      <c r="AZ281" s="2"/>
      <c r="BA281" s="2"/>
      <c r="BB281" s="2"/>
    </row>
    <row r="282" spans="1:54" s="1" customFormat="1" ht="18" customHeight="1">
      <c r="A282" s="7" t="s">
        <v>291</v>
      </c>
      <c r="B282" s="1" t="s">
        <v>13</v>
      </c>
      <c r="C282" s="1" t="s">
        <v>292</v>
      </c>
      <c r="D282" s="1">
        <v>1</v>
      </c>
      <c r="E282" s="7" t="s">
        <v>290</v>
      </c>
      <c r="F282" s="1">
        <v>518.72</v>
      </c>
      <c r="I282" s="1">
        <v>497</v>
      </c>
      <c r="J282" s="1">
        <v>491.403</v>
      </c>
      <c r="K282" s="1">
        <v>561</v>
      </c>
      <c r="O282" s="1">
        <v>491</v>
      </c>
      <c r="Q282" s="1">
        <v>519.95</v>
      </c>
      <c r="V282" s="1">
        <v>525.4</v>
      </c>
      <c r="X282" s="1">
        <v>497.74</v>
      </c>
      <c r="Y282" s="1" t="s">
        <v>882</v>
      </c>
      <c r="Z282" s="1">
        <v>496.8</v>
      </c>
      <c r="AB282" s="1">
        <v>560</v>
      </c>
      <c r="AC282" s="1">
        <v>553</v>
      </c>
      <c r="AD282" s="1">
        <v>552</v>
      </c>
      <c r="AE282" s="1">
        <v>551.99</v>
      </c>
      <c r="AG282" s="1">
        <v>595.13</v>
      </c>
      <c r="AH282" s="1">
        <v>494.45</v>
      </c>
      <c r="AJ282" s="1">
        <v>552</v>
      </c>
      <c r="AL282" s="1">
        <v>497</v>
      </c>
      <c r="AN282" s="1">
        <v>515.58</v>
      </c>
      <c r="AR282" s="1">
        <v>540.5</v>
      </c>
      <c r="AS282" s="1">
        <v>498</v>
      </c>
      <c r="AU282" s="1">
        <f t="shared" si="12"/>
        <v>525.4331500000001</v>
      </c>
      <c r="AV282" s="1">
        <f t="shared" si="13"/>
        <v>595.13</v>
      </c>
      <c r="AW282" s="1">
        <f t="shared" si="14"/>
        <v>491</v>
      </c>
      <c r="AX282" s="2"/>
      <c r="AY282" s="2"/>
      <c r="AZ282" s="2"/>
      <c r="BA282" s="2"/>
      <c r="BB282" s="2"/>
    </row>
    <row r="283" spans="1:54" s="1" customFormat="1" ht="18" customHeight="1">
      <c r="A283" s="7" t="s">
        <v>289</v>
      </c>
      <c r="B283" s="1" t="s">
        <v>13</v>
      </c>
      <c r="C283" s="1" t="s">
        <v>73</v>
      </c>
      <c r="D283" s="1">
        <v>1</v>
      </c>
      <c r="E283" s="7" t="s">
        <v>290</v>
      </c>
      <c r="F283" s="1">
        <v>176.65</v>
      </c>
      <c r="G283" s="1">
        <v>164.32</v>
      </c>
      <c r="H283" s="1">
        <v>157.008</v>
      </c>
      <c r="J283" s="1">
        <v>168.675</v>
      </c>
      <c r="K283" s="1">
        <v>175.16</v>
      </c>
      <c r="L283" s="1">
        <v>177.1</v>
      </c>
      <c r="M283" s="1">
        <v>176.78</v>
      </c>
      <c r="N283" s="1">
        <v>176.78</v>
      </c>
      <c r="O283" s="1">
        <v>175.48</v>
      </c>
      <c r="P283" s="1">
        <v>177.56</v>
      </c>
      <c r="Q283" s="1">
        <v>177.12</v>
      </c>
      <c r="R283" s="1">
        <v>176.08</v>
      </c>
      <c r="S283" s="1">
        <v>180.86</v>
      </c>
      <c r="U283" s="1">
        <v>180.87</v>
      </c>
      <c r="V283" s="1">
        <v>188.86</v>
      </c>
      <c r="X283" s="1">
        <v>170.6</v>
      </c>
      <c r="Y283" s="1" t="s">
        <v>882</v>
      </c>
      <c r="Z283" s="1">
        <v>170</v>
      </c>
      <c r="AB283" s="1">
        <v>180.4</v>
      </c>
      <c r="AC283" s="1">
        <v>168.66</v>
      </c>
      <c r="AD283" s="1">
        <v>171</v>
      </c>
      <c r="AE283" s="1">
        <v>178.78</v>
      </c>
      <c r="AF283" s="1">
        <v>174.9652</v>
      </c>
      <c r="AG283" s="1">
        <v>174.71</v>
      </c>
      <c r="AH283" s="1">
        <v>171.95</v>
      </c>
      <c r="AI283" s="1">
        <v>180.8</v>
      </c>
      <c r="AJ283" s="1">
        <v>178.79</v>
      </c>
      <c r="AL283" s="1">
        <v>176.25</v>
      </c>
      <c r="AM283" s="1">
        <v>180.87</v>
      </c>
      <c r="AN283" s="1">
        <v>177.1</v>
      </c>
      <c r="AO283" s="1">
        <v>165.83</v>
      </c>
      <c r="AQ283" s="1">
        <v>180.8</v>
      </c>
      <c r="AR283" s="1">
        <v>179</v>
      </c>
      <c r="AS283" s="1">
        <v>169.98</v>
      </c>
      <c r="AU283" s="1">
        <f t="shared" si="12"/>
        <v>175.14509696969697</v>
      </c>
      <c r="AV283" s="1">
        <f t="shared" si="13"/>
        <v>188.86</v>
      </c>
      <c r="AW283" s="1">
        <f t="shared" si="14"/>
        <v>157.008</v>
      </c>
      <c r="AX283" s="2"/>
      <c r="AY283" s="2"/>
      <c r="AZ283" s="2"/>
      <c r="BA283" s="2"/>
      <c r="BB283" s="2"/>
    </row>
    <row r="284" spans="1:54" s="1" customFormat="1" ht="18" customHeight="1">
      <c r="A284" s="7" t="s">
        <v>289</v>
      </c>
      <c r="B284" s="1" t="s">
        <v>13</v>
      </c>
      <c r="C284" s="1" t="s">
        <v>367</v>
      </c>
      <c r="D284" s="1">
        <v>1</v>
      </c>
      <c r="E284" s="7" t="s">
        <v>290</v>
      </c>
      <c r="F284" s="1">
        <v>207.41</v>
      </c>
      <c r="G284" s="1">
        <v>198.29</v>
      </c>
      <c r="H284" s="1">
        <v>190.223</v>
      </c>
      <c r="J284" s="1">
        <v>203.95</v>
      </c>
      <c r="K284" s="1">
        <v>203.96</v>
      </c>
      <c r="L284" s="1">
        <v>207.99</v>
      </c>
      <c r="M284" s="1">
        <v>215.68</v>
      </c>
      <c r="N284" s="1">
        <v>214.07</v>
      </c>
      <c r="O284" s="1">
        <v>212.38</v>
      </c>
      <c r="P284" s="1">
        <v>210.29</v>
      </c>
      <c r="Q284" s="1">
        <v>209.22</v>
      </c>
      <c r="R284" s="1">
        <v>210.68</v>
      </c>
      <c r="S284" s="1">
        <v>218.26</v>
      </c>
      <c r="U284" s="1">
        <v>217.01</v>
      </c>
      <c r="X284" s="1">
        <v>206.6</v>
      </c>
      <c r="Y284" s="1" t="s">
        <v>882</v>
      </c>
      <c r="Z284" s="1">
        <v>206.5</v>
      </c>
      <c r="AA284" s="1">
        <v>213.3499</v>
      </c>
      <c r="AB284" s="1">
        <v>218.2</v>
      </c>
      <c r="AC284" s="1">
        <v>203.95</v>
      </c>
      <c r="AD284" s="1">
        <v>205.47</v>
      </c>
      <c r="AE284" s="1">
        <v>214.06</v>
      </c>
      <c r="AF284" s="1">
        <v>205.4696</v>
      </c>
      <c r="AG284" s="1">
        <v>217.93</v>
      </c>
      <c r="AI284" s="1">
        <v>218.11</v>
      </c>
      <c r="AJ284" s="1">
        <v>214.07</v>
      </c>
      <c r="AK284" s="1">
        <v>210.82</v>
      </c>
      <c r="AL284" s="1">
        <v>207</v>
      </c>
      <c r="AM284" s="1">
        <v>218.26</v>
      </c>
      <c r="AN284" s="1">
        <v>207.99</v>
      </c>
      <c r="AO284" s="1">
        <v>201.2</v>
      </c>
      <c r="AQ284" s="1">
        <v>218.2</v>
      </c>
      <c r="AR284" s="1">
        <v>218.15</v>
      </c>
      <c r="AS284" s="1">
        <v>204.98</v>
      </c>
      <c r="AU284" s="1">
        <f t="shared" si="12"/>
        <v>209.99159090909086</v>
      </c>
      <c r="AV284" s="1">
        <f t="shared" si="13"/>
        <v>218.26</v>
      </c>
      <c r="AW284" s="1">
        <f t="shared" si="14"/>
        <v>190.223</v>
      </c>
      <c r="AX284" s="2"/>
      <c r="AY284" s="2"/>
      <c r="AZ284" s="2"/>
      <c r="BA284" s="2"/>
      <c r="BB284" s="2"/>
    </row>
    <row r="285" spans="1:54" s="1" customFormat="1" ht="18" customHeight="1">
      <c r="A285" s="7" t="s">
        <v>289</v>
      </c>
      <c r="B285" s="1" t="s">
        <v>13</v>
      </c>
      <c r="C285" s="1" t="s">
        <v>160</v>
      </c>
      <c r="D285" s="1">
        <v>1</v>
      </c>
      <c r="E285" s="7" t="s">
        <v>290</v>
      </c>
      <c r="F285" s="1">
        <v>299.69</v>
      </c>
      <c r="G285" s="1">
        <v>279.66</v>
      </c>
      <c r="H285" s="1">
        <v>267.34</v>
      </c>
      <c r="I285" s="1">
        <v>299.82</v>
      </c>
      <c r="J285" s="1">
        <v>286.748</v>
      </c>
      <c r="K285" s="1">
        <v>290.11</v>
      </c>
      <c r="L285" s="1">
        <v>301.5</v>
      </c>
      <c r="M285" s="1">
        <v>303.37</v>
      </c>
      <c r="N285" s="1">
        <v>301.5</v>
      </c>
      <c r="O285" s="1">
        <v>294.16</v>
      </c>
      <c r="P285" s="1">
        <v>302.61</v>
      </c>
      <c r="Q285" s="1">
        <v>296.35</v>
      </c>
      <c r="R285" s="1">
        <v>298.87</v>
      </c>
      <c r="S285" s="1">
        <v>307.82</v>
      </c>
      <c r="U285" s="1">
        <v>307.82</v>
      </c>
      <c r="V285" s="1">
        <v>307.82</v>
      </c>
      <c r="X285" s="1">
        <v>289.4</v>
      </c>
      <c r="Y285" s="1" t="s">
        <v>882</v>
      </c>
      <c r="Z285" s="1">
        <v>289</v>
      </c>
      <c r="AA285" s="1">
        <v>301.4999</v>
      </c>
      <c r="AB285" s="1">
        <v>307.55</v>
      </c>
      <c r="AC285" s="1">
        <v>286.75</v>
      </c>
      <c r="AD285" s="1">
        <v>292</v>
      </c>
      <c r="AE285" s="1">
        <v>302.69</v>
      </c>
      <c r="AF285" s="1">
        <v>297.81</v>
      </c>
      <c r="AG285" s="1">
        <v>297</v>
      </c>
      <c r="AH285" s="1">
        <v>296.95</v>
      </c>
      <c r="AI285" s="1">
        <v>299.5</v>
      </c>
      <c r="AJ285" s="1">
        <v>302.71</v>
      </c>
      <c r="AK285" s="1">
        <v>297</v>
      </c>
      <c r="AL285" s="1">
        <v>299.82</v>
      </c>
      <c r="AM285" s="1">
        <v>307.83</v>
      </c>
      <c r="AN285" s="1">
        <v>301.5</v>
      </c>
      <c r="AO285" s="1">
        <v>286</v>
      </c>
      <c r="AP285" s="1" t="s">
        <v>882</v>
      </c>
      <c r="AQ285" s="1">
        <v>307.8</v>
      </c>
      <c r="AR285" s="1">
        <v>303.15</v>
      </c>
      <c r="AS285" s="1">
        <v>291.98</v>
      </c>
      <c r="AU285" s="1">
        <f t="shared" si="12"/>
        <v>297.3091083333332</v>
      </c>
      <c r="AV285" s="1">
        <f t="shared" si="13"/>
        <v>307.83</v>
      </c>
      <c r="AW285" s="1">
        <f t="shared" si="14"/>
        <v>267.34</v>
      </c>
      <c r="AX285" s="2"/>
      <c r="AY285" s="2"/>
      <c r="AZ285" s="2"/>
      <c r="BA285" s="2"/>
      <c r="BB285" s="2"/>
    </row>
    <row r="286" spans="1:54" s="1" customFormat="1" ht="18" customHeight="1">
      <c r="A286" s="7" t="s">
        <v>289</v>
      </c>
      <c r="B286" s="1" t="s">
        <v>13</v>
      </c>
      <c r="C286" s="1" t="s">
        <v>322</v>
      </c>
      <c r="D286" s="1">
        <v>1</v>
      </c>
      <c r="E286" s="7" t="s">
        <v>290</v>
      </c>
      <c r="F286" s="1">
        <v>359.25</v>
      </c>
      <c r="G286" s="1">
        <v>337.33</v>
      </c>
      <c r="H286" s="1">
        <v>323.8</v>
      </c>
      <c r="I286" s="1">
        <v>351.9</v>
      </c>
      <c r="J286" s="1">
        <v>346.718</v>
      </c>
      <c r="K286" s="1">
        <v>346.48</v>
      </c>
      <c r="L286" s="1">
        <v>354</v>
      </c>
      <c r="M286" s="1">
        <v>362.94</v>
      </c>
      <c r="N286" s="1">
        <v>358.4</v>
      </c>
      <c r="O286" s="1">
        <v>354.93</v>
      </c>
      <c r="P286" s="1">
        <v>359.99</v>
      </c>
      <c r="Q286" s="1">
        <v>354.29</v>
      </c>
      <c r="R286" s="1">
        <v>358.61</v>
      </c>
      <c r="S286" s="1">
        <v>371.3</v>
      </c>
      <c r="U286" s="1">
        <v>369.37</v>
      </c>
      <c r="V286" s="1">
        <v>371.304</v>
      </c>
      <c r="X286" s="1">
        <v>349.2</v>
      </c>
      <c r="Y286" s="1" t="s">
        <v>882</v>
      </c>
      <c r="Z286" s="1">
        <v>350</v>
      </c>
      <c r="AA286" s="1">
        <v>353.9999</v>
      </c>
      <c r="AB286" s="1">
        <v>371</v>
      </c>
      <c r="AC286" s="1">
        <v>346.7</v>
      </c>
      <c r="AD286" s="1">
        <v>349.68</v>
      </c>
      <c r="AE286" s="1">
        <v>363.72</v>
      </c>
      <c r="AF286" s="1">
        <v>349.6783</v>
      </c>
      <c r="AG286" s="1">
        <v>357.84</v>
      </c>
      <c r="AI286" s="1">
        <v>370.29</v>
      </c>
      <c r="AJ286" s="1">
        <v>363.74</v>
      </c>
      <c r="AK286" s="1">
        <v>358.4</v>
      </c>
      <c r="AL286" s="1">
        <v>351.9</v>
      </c>
      <c r="AM286" s="1">
        <v>371.3</v>
      </c>
      <c r="AN286" s="1">
        <v>354</v>
      </c>
      <c r="AO286" s="1">
        <v>345.74</v>
      </c>
      <c r="AP286" s="1" t="s">
        <v>882</v>
      </c>
      <c r="AQ286" s="1">
        <v>371.2</v>
      </c>
      <c r="AR286" s="1">
        <v>362.25</v>
      </c>
      <c r="AS286" s="1">
        <v>356.98</v>
      </c>
      <c r="AU286" s="1">
        <f t="shared" si="12"/>
        <v>356.52086285714284</v>
      </c>
      <c r="AV286" s="1">
        <f t="shared" si="13"/>
        <v>371.304</v>
      </c>
      <c r="AW286" s="1">
        <f t="shared" si="14"/>
        <v>323.8</v>
      </c>
      <c r="AX286" s="2"/>
      <c r="AY286" s="2"/>
      <c r="AZ286" s="2"/>
      <c r="BA286" s="2"/>
      <c r="BB286" s="2"/>
    </row>
    <row r="287" spans="1:54" s="1" customFormat="1" ht="18" customHeight="1">
      <c r="A287" s="7" t="s">
        <v>289</v>
      </c>
      <c r="B287" s="1" t="s">
        <v>13</v>
      </c>
      <c r="C287" s="1" t="s">
        <v>306</v>
      </c>
      <c r="D287" s="1">
        <v>1</v>
      </c>
      <c r="E287" s="7" t="s">
        <v>290</v>
      </c>
      <c r="J287" s="1">
        <v>487.634</v>
      </c>
      <c r="Q287" s="1">
        <v>510.71</v>
      </c>
      <c r="V287" s="1">
        <v>622</v>
      </c>
      <c r="Z287" s="1">
        <v>491.3</v>
      </c>
      <c r="AL287" s="1">
        <v>509.5</v>
      </c>
      <c r="AM287" s="1">
        <v>527</v>
      </c>
      <c r="AN287" s="1">
        <v>513.05</v>
      </c>
      <c r="AS287" s="1">
        <v>490.98</v>
      </c>
      <c r="AU287" s="1">
        <f t="shared" si="12"/>
        <v>519.0217500000001</v>
      </c>
      <c r="AV287" s="1">
        <f t="shared" si="13"/>
        <v>622</v>
      </c>
      <c r="AW287" s="1">
        <f t="shared" si="14"/>
        <v>487.634</v>
      </c>
      <c r="AX287" s="2"/>
      <c r="AY287" s="2"/>
      <c r="AZ287" s="2"/>
      <c r="BA287" s="2"/>
      <c r="BB287" s="2"/>
    </row>
    <row r="288" spans="1:54" s="1" customFormat="1" ht="18" customHeight="1">
      <c r="A288" s="7" t="s">
        <v>410</v>
      </c>
      <c r="B288" s="1" t="s">
        <v>41</v>
      </c>
      <c r="C288" s="1" t="s">
        <v>85</v>
      </c>
      <c r="D288" s="1">
        <v>20</v>
      </c>
      <c r="E288" s="7" t="s">
        <v>463</v>
      </c>
      <c r="G288" s="1">
        <v>325.37</v>
      </c>
      <c r="K288" s="1">
        <v>325.56</v>
      </c>
      <c r="N288" s="1">
        <v>331.5</v>
      </c>
      <c r="O288" s="1">
        <v>332.3</v>
      </c>
      <c r="Q288" s="1">
        <v>328.86</v>
      </c>
      <c r="Z288" s="1">
        <v>339</v>
      </c>
      <c r="AA288" s="1">
        <v>339.13</v>
      </c>
      <c r="AB288" s="1">
        <v>339.14</v>
      </c>
      <c r="AC288" s="1">
        <v>450</v>
      </c>
      <c r="AI288" s="1">
        <v>332.3</v>
      </c>
      <c r="AJ288" s="1">
        <v>339.13</v>
      </c>
      <c r="AK288" s="1">
        <v>332.3</v>
      </c>
      <c r="AL288" s="1">
        <v>326</v>
      </c>
      <c r="AN288" s="1">
        <v>332.1</v>
      </c>
      <c r="AR288" s="1">
        <v>339.13</v>
      </c>
      <c r="AS288" s="1">
        <v>331.5</v>
      </c>
      <c r="AU288" s="1">
        <f t="shared" si="12"/>
        <v>340.20750000000004</v>
      </c>
      <c r="AV288" s="1">
        <f t="shared" si="13"/>
        <v>450</v>
      </c>
      <c r="AW288" s="1">
        <f t="shared" si="14"/>
        <v>325.37</v>
      </c>
      <c r="AX288" s="2"/>
      <c r="AY288" s="2"/>
      <c r="AZ288" s="2"/>
      <c r="BA288" s="2"/>
      <c r="BB288" s="2"/>
    </row>
    <row r="289" spans="1:54" s="1" customFormat="1" ht="18" customHeight="1">
      <c r="A289" s="7" t="s">
        <v>289</v>
      </c>
      <c r="B289" s="1" t="s">
        <v>13</v>
      </c>
      <c r="C289" s="1" t="s">
        <v>408</v>
      </c>
      <c r="D289" s="1">
        <v>1</v>
      </c>
      <c r="E289" s="7" t="s">
        <v>290</v>
      </c>
      <c r="I289" s="1">
        <v>598.24</v>
      </c>
      <c r="J289" s="1">
        <v>617.996</v>
      </c>
      <c r="Q289" s="1">
        <v>633.14</v>
      </c>
      <c r="Z289" s="1">
        <v>598</v>
      </c>
      <c r="AA289" s="1">
        <v>617.0999</v>
      </c>
      <c r="AL289" s="1">
        <v>598.24</v>
      </c>
      <c r="AM289" s="1">
        <v>651</v>
      </c>
      <c r="AN289" s="1">
        <v>602.3</v>
      </c>
      <c r="AS289" s="1">
        <v>591.98</v>
      </c>
      <c r="AU289" s="1">
        <f t="shared" si="12"/>
        <v>611.9995444444444</v>
      </c>
      <c r="AV289" s="1">
        <f t="shared" si="13"/>
        <v>651</v>
      </c>
      <c r="AW289" s="1">
        <f t="shared" si="14"/>
        <v>591.98</v>
      </c>
      <c r="AX289" s="2"/>
      <c r="AY289" s="2"/>
      <c r="AZ289" s="2"/>
      <c r="BA289" s="2"/>
      <c r="BB289" s="2"/>
    </row>
    <row r="290" spans="1:54" s="1" customFormat="1" ht="18" customHeight="1">
      <c r="A290" s="7" t="s">
        <v>289</v>
      </c>
      <c r="B290" s="1" t="s">
        <v>13</v>
      </c>
      <c r="C290" s="1" t="s">
        <v>436</v>
      </c>
      <c r="D290" s="1">
        <v>1</v>
      </c>
      <c r="E290" s="7" t="s">
        <v>290</v>
      </c>
      <c r="F290" s="1">
        <v>122.6</v>
      </c>
      <c r="K290" s="1">
        <v>122.6</v>
      </c>
      <c r="L290" s="1">
        <v>122.61</v>
      </c>
      <c r="Q290" s="1">
        <v>122.22</v>
      </c>
      <c r="U290" s="1">
        <v>122.61</v>
      </c>
      <c r="AI290" s="1">
        <v>122</v>
      </c>
      <c r="AM290" s="1">
        <v>122.61</v>
      </c>
      <c r="AN290" s="1">
        <v>118.06</v>
      </c>
      <c r="AQ290" s="1">
        <v>122.55</v>
      </c>
      <c r="AS290" s="1">
        <v>122.6</v>
      </c>
      <c r="AU290" s="1">
        <f t="shared" si="12"/>
        <v>122.04599999999998</v>
      </c>
      <c r="AV290" s="1">
        <f t="shared" si="13"/>
        <v>122.61</v>
      </c>
      <c r="AW290" s="1">
        <f t="shared" si="14"/>
        <v>118.06</v>
      </c>
      <c r="AX290" s="2"/>
      <c r="AY290" s="2"/>
      <c r="AZ290" s="2"/>
      <c r="BA290" s="2"/>
      <c r="BB290" s="2"/>
    </row>
    <row r="291" spans="1:54" s="1" customFormat="1" ht="18" customHeight="1">
      <c r="A291" s="7" t="s">
        <v>75</v>
      </c>
      <c r="B291" s="1" t="s">
        <v>13</v>
      </c>
      <c r="C291" s="1" t="s">
        <v>414</v>
      </c>
      <c r="D291" s="1">
        <v>1</v>
      </c>
      <c r="E291" s="7" t="s">
        <v>450</v>
      </c>
      <c r="F291" s="1">
        <v>78.8</v>
      </c>
      <c r="G291" s="1">
        <v>88</v>
      </c>
      <c r="J291" s="1">
        <v>78.74</v>
      </c>
      <c r="L291" s="1">
        <v>81.91</v>
      </c>
      <c r="M291" s="1">
        <v>93.04</v>
      </c>
      <c r="O291" s="1">
        <v>83.41</v>
      </c>
      <c r="P291" s="1">
        <v>86.14</v>
      </c>
      <c r="Q291" s="1">
        <v>83.95</v>
      </c>
      <c r="R291" s="1">
        <v>78.8</v>
      </c>
      <c r="S291" s="1">
        <v>93.04</v>
      </c>
      <c r="U291" s="1">
        <v>87.59</v>
      </c>
      <c r="X291" s="1">
        <v>86.55</v>
      </c>
      <c r="Y291" s="1" t="s">
        <v>882</v>
      </c>
      <c r="AC291" s="1">
        <v>83.46</v>
      </c>
      <c r="AD291" s="1">
        <v>86.14</v>
      </c>
      <c r="AH291" s="1">
        <v>84.6</v>
      </c>
      <c r="AI291" s="1">
        <v>90.7</v>
      </c>
      <c r="AJ291" s="1">
        <v>80.56</v>
      </c>
      <c r="AK291" s="1">
        <v>85.1</v>
      </c>
      <c r="AL291" s="1">
        <v>87.83</v>
      </c>
      <c r="AM291" s="1">
        <v>93.04</v>
      </c>
      <c r="AN291" s="1">
        <v>81.91</v>
      </c>
      <c r="AO291" s="1">
        <v>85</v>
      </c>
      <c r="AQ291" s="1">
        <v>89.96</v>
      </c>
      <c r="AR291" s="1">
        <v>85.57</v>
      </c>
      <c r="AS291" s="1">
        <v>78.8</v>
      </c>
      <c r="AU291" s="1">
        <f t="shared" si="12"/>
        <v>85.30560000000001</v>
      </c>
      <c r="AV291" s="1">
        <f t="shared" si="13"/>
        <v>93.04</v>
      </c>
      <c r="AW291" s="1">
        <f t="shared" si="14"/>
        <v>78.74</v>
      </c>
      <c r="AX291" s="2"/>
      <c r="AY291" s="2"/>
      <c r="AZ291" s="2"/>
      <c r="BA291" s="2"/>
      <c r="BB291" s="2"/>
    </row>
    <row r="292" spans="1:54" s="1" customFormat="1" ht="18" customHeight="1">
      <c r="A292" s="7" t="s">
        <v>75</v>
      </c>
      <c r="B292" s="1" t="s">
        <v>13</v>
      </c>
      <c r="C292" s="1" t="s">
        <v>409</v>
      </c>
      <c r="D292" s="1">
        <v>1</v>
      </c>
      <c r="E292" s="7" t="s">
        <v>450</v>
      </c>
      <c r="F292" s="1">
        <v>556</v>
      </c>
      <c r="J292" s="1">
        <v>556</v>
      </c>
      <c r="M292" s="1">
        <v>556</v>
      </c>
      <c r="Y292" s="1" t="s">
        <v>882</v>
      </c>
      <c r="AC292" s="1">
        <v>556</v>
      </c>
      <c r="AD292" s="1">
        <v>556</v>
      </c>
      <c r="AI292" s="1">
        <v>554</v>
      </c>
      <c r="AM292" s="1">
        <v>556</v>
      </c>
      <c r="AN292" s="1">
        <v>550</v>
      </c>
      <c r="AS292" s="1">
        <v>586</v>
      </c>
      <c r="AU292" s="1">
        <f t="shared" si="12"/>
        <v>558.4444444444445</v>
      </c>
      <c r="AV292" s="1">
        <f t="shared" si="13"/>
        <v>586</v>
      </c>
      <c r="AW292" s="1">
        <f t="shared" si="14"/>
        <v>550</v>
      </c>
      <c r="AX292" s="2"/>
      <c r="AY292" s="2"/>
      <c r="AZ292" s="2"/>
      <c r="BA292" s="2"/>
      <c r="BB292" s="2"/>
    </row>
    <row r="293" spans="1:54" s="1" customFormat="1" ht="18" customHeight="1">
      <c r="A293" s="7" t="s">
        <v>75</v>
      </c>
      <c r="B293" s="1" t="s">
        <v>13</v>
      </c>
      <c r="C293" s="1" t="s">
        <v>342</v>
      </c>
      <c r="D293" s="1">
        <v>1</v>
      </c>
      <c r="E293" s="7" t="s">
        <v>450</v>
      </c>
      <c r="F293" s="1">
        <v>168</v>
      </c>
      <c r="G293" s="1">
        <v>178.76</v>
      </c>
      <c r="I293" s="1">
        <v>186.324</v>
      </c>
      <c r="J293" s="1">
        <v>162.11</v>
      </c>
      <c r="L293" s="1">
        <v>172.18</v>
      </c>
      <c r="M293" s="1">
        <v>188</v>
      </c>
      <c r="N293" s="1">
        <v>182</v>
      </c>
      <c r="O293" s="1">
        <v>175.86</v>
      </c>
      <c r="P293" s="1">
        <v>180.14</v>
      </c>
      <c r="Q293" s="1">
        <v>176.85</v>
      </c>
      <c r="R293" s="1">
        <v>168</v>
      </c>
      <c r="S293" s="1">
        <v>189.56</v>
      </c>
      <c r="T293" s="1">
        <v>179.11</v>
      </c>
      <c r="U293" s="1">
        <v>179.2</v>
      </c>
      <c r="X293" s="1">
        <v>183.02</v>
      </c>
      <c r="Y293" s="1" t="s">
        <v>882</v>
      </c>
      <c r="AB293" s="1">
        <v>184</v>
      </c>
      <c r="AC293" s="1">
        <v>176.72</v>
      </c>
      <c r="AD293" s="1">
        <v>180.14</v>
      </c>
      <c r="AE293" s="1">
        <v>182</v>
      </c>
      <c r="AF293" s="1">
        <v>185.34</v>
      </c>
      <c r="AG293" s="1">
        <v>188.06</v>
      </c>
      <c r="AH293" s="1">
        <v>185</v>
      </c>
      <c r="AI293" s="1">
        <v>188</v>
      </c>
      <c r="AJ293" s="1">
        <v>182</v>
      </c>
      <c r="AK293" s="1">
        <v>185.5</v>
      </c>
      <c r="AL293" s="1">
        <v>186</v>
      </c>
      <c r="AM293" s="1">
        <v>189.57</v>
      </c>
      <c r="AN293" s="1">
        <v>172.18</v>
      </c>
      <c r="AO293" s="1">
        <v>173</v>
      </c>
      <c r="AQ293" s="1">
        <v>183.95</v>
      </c>
      <c r="AR293" s="1">
        <v>181.561</v>
      </c>
      <c r="AS293" s="1">
        <v>165.47</v>
      </c>
      <c r="AU293" s="1">
        <f t="shared" si="12"/>
        <v>179.92515625</v>
      </c>
      <c r="AV293" s="1">
        <f t="shared" si="13"/>
        <v>189.57</v>
      </c>
      <c r="AW293" s="1">
        <f t="shared" si="14"/>
        <v>162.11</v>
      </c>
      <c r="AX293" s="2"/>
      <c r="AY293" s="2"/>
      <c r="AZ293" s="2"/>
      <c r="BA293" s="2"/>
      <c r="BB293" s="2"/>
    </row>
    <row r="294" spans="1:54" s="1" customFormat="1" ht="18" customHeight="1">
      <c r="A294" s="7" t="s">
        <v>75</v>
      </c>
      <c r="B294" s="1" t="s">
        <v>13</v>
      </c>
      <c r="C294" s="1" t="s">
        <v>365</v>
      </c>
      <c r="D294" s="1">
        <v>1</v>
      </c>
      <c r="E294" s="7" t="s">
        <v>450</v>
      </c>
      <c r="F294" s="1">
        <v>221.49</v>
      </c>
      <c r="G294" s="1">
        <v>224.93</v>
      </c>
      <c r="I294" s="1">
        <v>231.623</v>
      </c>
      <c r="J294" s="1">
        <v>217</v>
      </c>
      <c r="L294" s="1">
        <v>221.85</v>
      </c>
      <c r="M294" s="1">
        <v>235.65</v>
      </c>
      <c r="N294" s="1">
        <v>232.13</v>
      </c>
      <c r="O294" s="1">
        <v>225.08</v>
      </c>
      <c r="P294" s="1">
        <v>228.29</v>
      </c>
      <c r="Q294" s="1">
        <v>224.46</v>
      </c>
      <c r="R294" s="1">
        <v>217</v>
      </c>
      <c r="S294" s="1">
        <v>235.65</v>
      </c>
      <c r="T294" s="1">
        <v>228</v>
      </c>
      <c r="U294" s="1">
        <v>221.85</v>
      </c>
      <c r="X294" s="1">
        <v>235.32</v>
      </c>
      <c r="Y294" s="1" t="s">
        <v>882</v>
      </c>
      <c r="AA294" s="1">
        <v>380</v>
      </c>
      <c r="AB294" s="1">
        <v>234</v>
      </c>
      <c r="AC294" s="1">
        <v>221.58</v>
      </c>
      <c r="AD294" s="1">
        <v>228.29</v>
      </c>
      <c r="AE294" s="1">
        <v>234</v>
      </c>
      <c r="AF294" s="1">
        <v>232.71</v>
      </c>
      <c r="AG294" s="1">
        <v>234.65</v>
      </c>
      <c r="AH294" s="1">
        <v>224.93</v>
      </c>
      <c r="AI294" s="1">
        <v>233</v>
      </c>
      <c r="AJ294" s="1">
        <v>234</v>
      </c>
      <c r="AK294" s="1">
        <v>235.1</v>
      </c>
      <c r="AL294" s="1">
        <v>221</v>
      </c>
      <c r="AM294" s="1">
        <v>235.65</v>
      </c>
      <c r="AO294" s="1">
        <v>223</v>
      </c>
      <c r="AQ294" s="1">
        <v>233.95</v>
      </c>
      <c r="AR294" s="1">
        <v>232.13</v>
      </c>
      <c r="AS294" s="1">
        <v>218.28</v>
      </c>
      <c r="AU294" s="1">
        <f t="shared" si="12"/>
        <v>233.01853125</v>
      </c>
      <c r="AV294" s="1">
        <f t="shared" si="13"/>
        <v>380</v>
      </c>
      <c r="AW294" s="1">
        <f t="shared" si="14"/>
        <v>217</v>
      </c>
      <c r="AX294" s="2"/>
      <c r="AY294" s="2"/>
      <c r="AZ294" s="2"/>
      <c r="BA294" s="2"/>
      <c r="BB294" s="2"/>
    </row>
    <row r="295" spans="1:54" s="1" customFormat="1" ht="18" customHeight="1">
      <c r="A295" s="7" t="s">
        <v>75</v>
      </c>
      <c r="B295" s="1" t="s">
        <v>13</v>
      </c>
      <c r="C295" s="1" t="s">
        <v>334</v>
      </c>
      <c r="D295" s="1">
        <v>1</v>
      </c>
      <c r="E295" s="7" t="s">
        <v>450</v>
      </c>
      <c r="F295" s="1">
        <v>242.22</v>
      </c>
      <c r="G295" s="1">
        <v>254</v>
      </c>
      <c r="J295" s="1">
        <v>230.73</v>
      </c>
      <c r="L295" s="1">
        <v>242.55</v>
      </c>
      <c r="M295" s="1">
        <v>259.13</v>
      </c>
      <c r="O295" s="1">
        <v>244.11</v>
      </c>
      <c r="P295" s="1">
        <v>250.83</v>
      </c>
      <c r="Q295" s="1">
        <v>245.69</v>
      </c>
      <c r="R295" s="1">
        <v>230.73</v>
      </c>
      <c r="S295" s="1">
        <v>259.13</v>
      </c>
      <c r="U295" s="1">
        <v>242.55</v>
      </c>
      <c r="X295" s="1">
        <v>256.96</v>
      </c>
      <c r="Y295" s="1" t="s">
        <v>882</v>
      </c>
      <c r="AC295" s="1">
        <v>245.68</v>
      </c>
      <c r="AD295" s="1">
        <v>250.83</v>
      </c>
      <c r="AF295" s="1">
        <v>255.24</v>
      </c>
      <c r="AI295" s="1">
        <v>256</v>
      </c>
      <c r="AK295" s="1">
        <v>259</v>
      </c>
      <c r="AL295" s="1">
        <v>245</v>
      </c>
      <c r="AQ295" s="1">
        <v>253.95</v>
      </c>
      <c r="AR295" s="1">
        <v>254.357</v>
      </c>
      <c r="AS295" s="1">
        <v>235.2</v>
      </c>
      <c r="AU295" s="1">
        <f t="shared" si="12"/>
        <v>248.28033333333332</v>
      </c>
      <c r="AV295" s="1">
        <f t="shared" si="13"/>
        <v>259.13</v>
      </c>
      <c r="AW295" s="1">
        <f t="shared" si="14"/>
        <v>230.73</v>
      </c>
      <c r="AX295" s="2"/>
      <c r="AY295" s="2"/>
      <c r="AZ295" s="2"/>
      <c r="BA295" s="2"/>
      <c r="BB295" s="2"/>
    </row>
    <row r="296" spans="1:54" s="1" customFormat="1" ht="18" customHeight="1">
      <c r="A296" s="7" t="s">
        <v>75</v>
      </c>
      <c r="B296" s="1" t="s">
        <v>13</v>
      </c>
      <c r="C296" s="1" t="s">
        <v>76</v>
      </c>
      <c r="D296" s="1">
        <v>1</v>
      </c>
      <c r="E296" s="7" t="s">
        <v>450</v>
      </c>
      <c r="F296" s="1">
        <v>311</v>
      </c>
      <c r="G296" s="1">
        <v>300.51</v>
      </c>
      <c r="H296" s="1">
        <v>287.44</v>
      </c>
      <c r="I296" s="1">
        <v>317.09</v>
      </c>
      <c r="J296" s="1">
        <v>295.48</v>
      </c>
      <c r="L296" s="1">
        <v>303</v>
      </c>
      <c r="M296" s="1">
        <v>322.61</v>
      </c>
      <c r="N296" s="1">
        <v>317.09</v>
      </c>
      <c r="O296" s="1">
        <v>297.68</v>
      </c>
      <c r="P296" s="1">
        <v>318.5</v>
      </c>
      <c r="Q296" s="1">
        <v>301.71</v>
      </c>
      <c r="R296" s="1">
        <v>295.48</v>
      </c>
      <c r="S296" s="1">
        <v>322.6</v>
      </c>
      <c r="T296" s="1">
        <v>309.84</v>
      </c>
      <c r="U296" s="1">
        <v>303</v>
      </c>
      <c r="X296" s="1">
        <v>320.97</v>
      </c>
      <c r="Y296" s="1" t="s">
        <v>882</v>
      </c>
      <c r="Z296" s="1">
        <v>317.09</v>
      </c>
      <c r="AA296" s="1">
        <v>303</v>
      </c>
      <c r="AB296" s="1">
        <v>319</v>
      </c>
      <c r="AC296" s="1">
        <v>305.65</v>
      </c>
      <c r="AD296" s="1">
        <v>305.95</v>
      </c>
      <c r="AE296" s="1">
        <v>319</v>
      </c>
      <c r="AF296" s="1">
        <v>305.952</v>
      </c>
      <c r="AG296" s="1">
        <v>322.09</v>
      </c>
      <c r="AH296" s="1">
        <v>300.51</v>
      </c>
      <c r="AI296" s="1">
        <v>332</v>
      </c>
      <c r="AJ296" s="1">
        <v>319</v>
      </c>
      <c r="AK296" s="1">
        <v>304</v>
      </c>
      <c r="AL296" s="1">
        <v>300</v>
      </c>
      <c r="AM296" s="1">
        <v>322.61</v>
      </c>
      <c r="AN296" s="1">
        <v>292.96</v>
      </c>
      <c r="AO296" s="1">
        <v>304</v>
      </c>
      <c r="AP296" s="1" t="s">
        <v>882</v>
      </c>
      <c r="AQ296" s="1">
        <v>318.95</v>
      </c>
      <c r="AR296" s="1">
        <v>314.051</v>
      </c>
      <c r="AS296" s="1">
        <v>298.48</v>
      </c>
      <c r="AU296" s="1">
        <f t="shared" si="12"/>
        <v>309.3798</v>
      </c>
      <c r="AV296" s="1">
        <f t="shared" si="13"/>
        <v>332</v>
      </c>
      <c r="AW296" s="1">
        <f t="shared" si="14"/>
        <v>287.44</v>
      </c>
      <c r="AX296" s="2"/>
      <c r="AY296" s="2"/>
      <c r="AZ296" s="2"/>
      <c r="BA296" s="2"/>
      <c r="BB296" s="2"/>
    </row>
    <row r="297" spans="1:54" s="1" customFormat="1" ht="18" customHeight="1">
      <c r="A297" s="7" t="s">
        <v>75</v>
      </c>
      <c r="B297" s="1" t="s">
        <v>13</v>
      </c>
      <c r="C297" s="1" t="s">
        <v>213</v>
      </c>
      <c r="D297" s="1">
        <v>1</v>
      </c>
      <c r="E297" s="7" t="s">
        <v>450</v>
      </c>
      <c r="F297" s="1">
        <v>380</v>
      </c>
      <c r="G297" s="1">
        <v>377.2</v>
      </c>
      <c r="H297" s="1">
        <v>353.95</v>
      </c>
      <c r="I297" s="1">
        <v>393.16</v>
      </c>
      <c r="J297" s="1">
        <v>357.53</v>
      </c>
      <c r="L297" s="1">
        <v>379.1</v>
      </c>
      <c r="M297" s="1">
        <v>400</v>
      </c>
      <c r="N297" s="1">
        <v>393.16</v>
      </c>
      <c r="O297" s="1">
        <v>380.6</v>
      </c>
      <c r="P297" s="1">
        <v>393.44</v>
      </c>
      <c r="Q297" s="1">
        <v>380.98</v>
      </c>
      <c r="R297" s="1">
        <v>377</v>
      </c>
      <c r="S297" s="1">
        <v>400</v>
      </c>
      <c r="T297" s="1">
        <v>390</v>
      </c>
      <c r="U297" s="1">
        <v>379.1</v>
      </c>
      <c r="X297" s="1">
        <v>400</v>
      </c>
      <c r="Y297" s="1" t="s">
        <v>882</v>
      </c>
      <c r="Z297" s="1">
        <v>393.16</v>
      </c>
      <c r="AB297" s="1">
        <v>397</v>
      </c>
      <c r="AC297" s="1">
        <v>382.56</v>
      </c>
      <c r="AD297" s="1">
        <v>384.59</v>
      </c>
      <c r="AE297" s="1">
        <v>396</v>
      </c>
      <c r="AF297" s="1">
        <v>384.59</v>
      </c>
      <c r="AG297" s="1">
        <v>397.73</v>
      </c>
      <c r="AH297" s="1">
        <v>377.2</v>
      </c>
      <c r="AI297" s="1">
        <v>412</v>
      </c>
      <c r="AJ297" s="1">
        <v>396</v>
      </c>
      <c r="AK297" s="1">
        <v>398</v>
      </c>
      <c r="AL297" s="1">
        <v>400</v>
      </c>
      <c r="AM297" s="1">
        <v>400</v>
      </c>
      <c r="AN297" s="1">
        <v>380</v>
      </c>
      <c r="AO297" s="1">
        <v>380</v>
      </c>
      <c r="AP297" s="1" t="s">
        <v>882</v>
      </c>
      <c r="AQ297" s="1">
        <v>396.9</v>
      </c>
      <c r="AR297" s="1">
        <v>392.069</v>
      </c>
      <c r="AS297" s="1">
        <v>372.76</v>
      </c>
      <c r="AU297" s="1">
        <f t="shared" si="12"/>
        <v>387.5229117647059</v>
      </c>
      <c r="AV297" s="1">
        <f t="shared" si="13"/>
        <v>412</v>
      </c>
      <c r="AW297" s="1">
        <f t="shared" si="14"/>
        <v>353.95</v>
      </c>
      <c r="AX297" s="2"/>
      <c r="AY297" s="2"/>
      <c r="AZ297" s="2"/>
      <c r="BA297" s="2"/>
      <c r="BB297" s="2"/>
    </row>
    <row r="298" spans="1:54" s="1" customFormat="1" ht="18" customHeight="1">
      <c r="A298" s="7" t="s">
        <v>262</v>
      </c>
      <c r="B298" s="1" t="s">
        <v>263</v>
      </c>
      <c r="C298" s="1" t="s">
        <v>370</v>
      </c>
      <c r="D298" s="1">
        <v>7</v>
      </c>
      <c r="E298" s="7" t="s">
        <v>464</v>
      </c>
      <c r="F298" s="1">
        <v>76.22</v>
      </c>
      <c r="J298" s="1">
        <v>75.663</v>
      </c>
      <c r="K298" s="1">
        <v>75.02</v>
      </c>
      <c r="L298" s="1">
        <v>76.06</v>
      </c>
      <c r="M298" s="1">
        <v>76.52</v>
      </c>
      <c r="N298" s="1">
        <v>76.3</v>
      </c>
      <c r="O298" s="1">
        <v>75.85</v>
      </c>
      <c r="P298" s="1">
        <v>76.5</v>
      </c>
      <c r="Q298" s="1">
        <v>74.75</v>
      </c>
      <c r="AA298" s="1">
        <v>76.5198</v>
      </c>
      <c r="AC298" s="1">
        <v>75.66</v>
      </c>
      <c r="AD298" s="1">
        <v>76.5</v>
      </c>
      <c r="AE298" s="1">
        <v>76.4</v>
      </c>
      <c r="AG298" s="1">
        <v>75.66</v>
      </c>
      <c r="AH298" s="1">
        <v>75.20002</v>
      </c>
      <c r="AI298" s="1">
        <v>77.95</v>
      </c>
      <c r="AJ298" s="1">
        <v>76.5</v>
      </c>
      <c r="AK298" s="1">
        <v>76.45</v>
      </c>
      <c r="AL298" s="1">
        <v>75</v>
      </c>
      <c r="AN298" s="1">
        <v>74.8</v>
      </c>
      <c r="AO298" s="1">
        <v>76</v>
      </c>
      <c r="AQ298" s="1">
        <v>76.16</v>
      </c>
      <c r="AR298" s="1">
        <v>76.52</v>
      </c>
      <c r="AS298" s="1">
        <v>74.8</v>
      </c>
      <c r="AU298" s="1">
        <f t="shared" si="12"/>
        <v>75.95845083333333</v>
      </c>
      <c r="AV298" s="1">
        <f t="shared" si="13"/>
        <v>77.95</v>
      </c>
      <c r="AW298" s="1">
        <f t="shared" si="14"/>
        <v>74.75</v>
      </c>
      <c r="AX298" s="2"/>
      <c r="AY298" s="2"/>
      <c r="AZ298" s="2"/>
      <c r="BA298" s="2"/>
      <c r="BB298" s="2"/>
    </row>
  </sheetData>
  <sheetProtection/>
  <mergeCells count="1">
    <mergeCell ref="A1:M1"/>
  </mergeCells>
  <hyperlinks>
    <hyperlink ref="AC2" r:id="rId1" display="军区@2012年广州军区标"/>
    <hyperlink ref="AE2" r:id="rId2" display="军区@2012年驻鲁部队标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2013-01-16T05:53:37Z</dcterms:created>
  <dcterms:modified xsi:type="dcterms:W3CDTF">2013-01-18T03:22:20Z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